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0530"/>
  </bookViews>
  <sheets>
    <sheet name="リーグ表" sheetId="15" r:id="rId1"/>
  </sheets>
  <definedNames>
    <definedName name="_xlnm.Print_Area" localSheetId="0">リーグ表!$A$1:$AJ$59</definedName>
  </definedNames>
  <calcPr calcId="152511"/>
</workbook>
</file>

<file path=xl/calcChain.xml><?xml version="1.0" encoding="utf-8"?>
<calcChain xmlns="http://schemas.openxmlformats.org/spreadsheetml/2006/main">
  <c r="W57" i="15" l="1"/>
  <c r="U57" i="15"/>
  <c r="T57" i="15"/>
  <c r="R57" i="15"/>
  <c r="Q57" i="15"/>
  <c r="P57" i="15"/>
  <c r="O57" i="15"/>
  <c r="N57" i="15"/>
  <c r="L57" i="15"/>
  <c r="K57" i="15"/>
  <c r="I57" i="15"/>
  <c r="H57" i="15"/>
  <c r="F57" i="15"/>
  <c r="E57" i="15"/>
  <c r="C57" i="15"/>
  <c r="Y56" i="15"/>
  <c r="V57" i="15" s="1"/>
  <c r="T56" i="15"/>
  <c r="S56" i="15"/>
  <c r="R56" i="15"/>
  <c r="Q56" i="15"/>
  <c r="O56" i="15"/>
  <c r="N56" i="15"/>
  <c r="L56" i="15"/>
  <c r="K56" i="15"/>
  <c r="I56" i="15"/>
  <c r="H56" i="15"/>
  <c r="G56" i="15"/>
  <c r="F56" i="15"/>
  <c r="E56" i="15"/>
  <c r="C56" i="15"/>
  <c r="Y55" i="15"/>
  <c r="S57" i="15" s="1"/>
  <c r="V55" i="15"/>
  <c r="Q55" i="15"/>
  <c r="O55" i="15"/>
  <c r="N55" i="15"/>
  <c r="L55" i="15"/>
  <c r="K55" i="15"/>
  <c r="I55" i="15"/>
  <c r="H55" i="15"/>
  <c r="F55" i="15"/>
  <c r="E55" i="15"/>
  <c r="C55" i="15"/>
  <c r="Y54" i="15"/>
  <c r="V54" i="15"/>
  <c r="P56" i="15" s="1"/>
  <c r="S54" i="15"/>
  <c r="P55" i="15" s="1"/>
  <c r="N54" i="15"/>
  <c r="L54" i="15"/>
  <c r="K54" i="15"/>
  <c r="I54" i="15"/>
  <c r="H54" i="15"/>
  <c r="F54" i="15"/>
  <c r="E54" i="15"/>
  <c r="C54" i="15"/>
  <c r="Y53" i="15"/>
  <c r="M57" i="15" s="1"/>
  <c r="V53" i="15"/>
  <c r="M56" i="15" s="1"/>
  <c r="S53" i="15"/>
  <c r="M55" i="15" s="1"/>
  <c r="P53" i="15"/>
  <c r="M54" i="15" s="1"/>
  <c r="K53" i="15"/>
  <c r="I53" i="15"/>
  <c r="H53" i="15"/>
  <c r="F53" i="15"/>
  <c r="E53" i="15"/>
  <c r="D53" i="15"/>
  <c r="C53" i="15"/>
  <c r="Y52" i="15"/>
  <c r="J57" i="15" s="1"/>
  <c r="V52" i="15"/>
  <c r="J56" i="15" s="1"/>
  <c r="S52" i="15"/>
  <c r="J55" i="15" s="1"/>
  <c r="P52" i="15"/>
  <c r="J54" i="15" s="1"/>
  <c r="M52" i="15"/>
  <c r="J53" i="15" s="1"/>
  <c r="H52" i="15"/>
  <c r="F52" i="15"/>
  <c r="E52" i="15"/>
  <c r="C52" i="15"/>
  <c r="Y51" i="15"/>
  <c r="G57" i="15" s="1"/>
  <c r="V51" i="15"/>
  <c r="S51" i="15"/>
  <c r="G55" i="15" s="1"/>
  <c r="P51" i="15"/>
  <c r="G54" i="15" s="1"/>
  <c r="M51" i="15"/>
  <c r="G53" i="15" s="1"/>
  <c r="J51" i="15"/>
  <c r="G52" i="15" s="1"/>
  <c r="E51" i="15"/>
  <c r="AF51" i="15" s="1"/>
  <c r="C51" i="15"/>
  <c r="AE51" i="15" s="1"/>
  <c r="AF50" i="15"/>
  <c r="AE50" i="15"/>
  <c r="Y50" i="15"/>
  <c r="D57" i="15" s="1"/>
  <c r="V50" i="15"/>
  <c r="D56" i="15" s="1"/>
  <c r="S50" i="15"/>
  <c r="D55" i="15" s="1"/>
  <c r="P50" i="15"/>
  <c r="D54" i="15" s="1"/>
  <c r="M50" i="15"/>
  <c r="J50" i="15"/>
  <c r="D52" i="15" s="1"/>
  <c r="G50" i="15"/>
  <c r="D51" i="15" s="1"/>
  <c r="X49" i="15"/>
  <c r="U49" i="15"/>
  <c r="R49" i="15"/>
  <c r="O49" i="15"/>
  <c r="L49" i="15"/>
  <c r="I49" i="15"/>
  <c r="F49" i="15"/>
  <c r="C49" i="15"/>
  <c r="W43" i="15"/>
  <c r="U43" i="15"/>
  <c r="T43" i="15"/>
  <c r="R43" i="15"/>
  <c r="Q43" i="15"/>
  <c r="P43" i="15"/>
  <c r="O43" i="15"/>
  <c r="N43" i="15"/>
  <c r="M43" i="15"/>
  <c r="L43" i="15"/>
  <c r="K43" i="15"/>
  <c r="I43" i="15"/>
  <c r="H43" i="15"/>
  <c r="F43" i="15"/>
  <c r="E43" i="15"/>
  <c r="D43" i="15"/>
  <c r="C43" i="15"/>
  <c r="Y42" i="15"/>
  <c r="V43" i="15" s="1"/>
  <c r="T42" i="15"/>
  <c r="S42" i="15"/>
  <c r="R42" i="15"/>
  <c r="Q42" i="15"/>
  <c r="O42" i="15"/>
  <c r="N42" i="15"/>
  <c r="L42" i="15"/>
  <c r="K42" i="15"/>
  <c r="I42" i="15"/>
  <c r="H42" i="15"/>
  <c r="G42" i="15"/>
  <c r="F42" i="15"/>
  <c r="E42" i="15"/>
  <c r="C42" i="15"/>
  <c r="Y41" i="15"/>
  <c r="S43" i="15" s="1"/>
  <c r="V41" i="15"/>
  <c r="Q41" i="15"/>
  <c r="O41" i="15"/>
  <c r="N41" i="15"/>
  <c r="L41" i="15"/>
  <c r="K41" i="15"/>
  <c r="I41" i="15"/>
  <c r="H41" i="15"/>
  <c r="F41" i="15"/>
  <c r="E41" i="15"/>
  <c r="D41" i="15"/>
  <c r="C41" i="15"/>
  <c r="Y40" i="15"/>
  <c r="V40" i="15"/>
  <c r="P42" i="15" s="1"/>
  <c r="S40" i="15"/>
  <c r="P41" i="15" s="1"/>
  <c r="N40" i="15"/>
  <c r="L40" i="15"/>
  <c r="K40" i="15"/>
  <c r="I40" i="15"/>
  <c r="H40" i="15"/>
  <c r="G40" i="15"/>
  <c r="F40" i="15"/>
  <c r="E40" i="15"/>
  <c r="D40" i="15"/>
  <c r="C40" i="15"/>
  <c r="Y39" i="15"/>
  <c r="V39" i="15"/>
  <c r="M42" i="15" s="1"/>
  <c r="S39" i="15"/>
  <c r="M41" i="15" s="1"/>
  <c r="P39" i="15"/>
  <c r="M40" i="15" s="1"/>
  <c r="K39" i="15"/>
  <c r="I39" i="15"/>
  <c r="H39" i="15"/>
  <c r="F39" i="15"/>
  <c r="E39" i="15"/>
  <c r="C39" i="15"/>
  <c r="Y38" i="15"/>
  <c r="J43" i="15" s="1"/>
  <c r="V38" i="15"/>
  <c r="J42" i="15" s="1"/>
  <c r="S38" i="15"/>
  <c r="J41" i="15" s="1"/>
  <c r="P38" i="15"/>
  <c r="J40" i="15" s="1"/>
  <c r="M38" i="15"/>
  <c r="J39" i="15" s="1"/>
  <c r="H38" i="15"/>
  <c r="G38" i="15"/>
  <c r="F38" i="15"/>
  <c r="E38" i="15"/>
  <c r="C38" i="15"/>
  <c r="Y37" i="15"/>
  <c r="G43" i="15" s="1"/>
  <c r="V37" i="15"/>
  <c r="S37" i="15"/>
  <c r="G41" i="15" s="1"/>
  <c r="P37" i="15"/>
  <c r="M37" i="15"/>
  <c r="G39" i="15" s="1"/>
  <c r="J37" i="15"/>
  <c r="E37" i="15"/>
  <c r="AF37" i="15" s="1"/>
  <c r="D37" i="15"/>
  <c r="C37" i="15"/>
  <c r="AE37" i="15" s="1"/>
  <c r="AF36" i="15"/>
  <c r="AE36" i="15"/>
  <c r="Y36" i="15"/>
  <c r="V36" i="15"/>
  <c r="D42" i="15" s="1"/>
  <c r="S36" i="15"/>
  <c r="P36" i="15"/>
  <c r="M36" i="15"/>
  <c r="D39" i="15" s="1"/>
  <c r="J36" i="15"/>
  <c r="D38" i="15" s="1"/>
  <c r="G36" i="15"/>
  <c r="X35" i="15"/>
  <c r="U35" i="15"/>
  <c r="R35" i="15"/>
  <c r="O35" i="15"/>
  <c r="L35" i="15"/>
  <c r="I35" i="15"/>
  <c r="F35" i="15"/>
  <c r="C35" i="15"/>
  <c r="W28" i="15"/>
  <c r="U28" i="15"/>
  <c r="T28" i="15"/>
  <c r="R28" i="15"/>
  <c r="Q28" i="15"/>
  <c r="P28" i="15"/>
  <c r="O28" i="15"/>
  <c r="N28" i="15"/>
  <c r="M28" i="15"/>
  <c r="L28" i="15"/>
  <c r="K28" i="15"/>
  <c r="I28" i="15"/>
  <c r="H28" i="15"/>
  <c r="F28" i="15"/>
  <c r="E28" i="15"/>
  <c r="D28" i="15"/>
  <c r="C28" i="15"/>
  <c r="Y27" i="15"/>
  <c r="V28" i="15" s="1"/>
  <c r="T27" i="15"/>
  <c r="S27" i="15"/>
  <c r="R27" i="15"/>
  <c r="Q27" i="15"/>
  <c r="O27" i="15"/>
  <c r="N27" i="15"/>
  <c r="L27" i="15"/>
  <c r="K27" i="15"/>
  <c r="I27" i="15"/>
  <c r="H27" i="15"/>
  <c r="G27" i="15"/>
  <c r="F27" i="15"/>
  <c r="E27" i="15"/>
  <c r="C27" i="15"/>
  <c r="Y26" i="15"/>
  <c r="S28" i="15" s="1"/>
  <c r="V26" i="15"/>
  <c r="Q26" i="15"/>
  <c r="O26" i="15"/>
  <c r="N26" i="15"/>
  <c r="L26" i="15"/>
  <c r="K26" i="15"/>
  <c r="I26" i="15"/>
  <c r="H26" i="15"/>
  <c r="F26" i="15"/>
  <c r="E26" i="15"/>
  <c r="D26" i="15"/>
  <c r="C26" i="15"/>
  <c r="Y25" i="15"/>
  <c r="V25" i="15"/>
  <c r="P27" i="15" s="1"/>
  <c r="S25" i="15"/>
  <c r="P26" i="15" s="1"/>
  <c r="N25" i="15"/>
  <c r="L25" i="15"/>
  <c r="K25" i="15"/>
  <c r="I25" i="15"/>
  <c r="H25" i="15"/>
  <c r="G25" i="15"/>
  <c r="F25" i="15"/>
  <c r="E25" i="15"/>
  <c r="D25" i="15"/>
  <c r="C25" i="15"/>
  <c r="Y24" i="15"/>
  <c r="V24" i="15"/>
  <c r="M27" i="15" s="1"/>
  <c r="S24" i="15"/>
  <c r="M26" i="15" s="1"/>
  <c r="P24" i="15"/>
  <c r="M25" i="15" s="1"/>
  <c r="K24" i="15"/>
  <c r="I24" i="15"/>
  <c r="H24" i="15"/>
  <c r="F24" i="15"/>
  <c r="E24" i="15"/>
  <c r="D24" i="15"/>
  <c r="C24" i="15"/>
  <c r="Y23" i="15"/>
  <c r="J28" i="15" s="1"/>
  <c r="V23" i="15"/>
  <c r="J27" i="15" s="1"/>
  <c r="S23" i="15"/>
  <c r="J26" i="15" s="1"/>
  <c r="P23" i="15"/>
  <c r="J25" i="15" s="1"/>
  <c r="M23" i="15"/>
  <c r="J24" i="15" s="1"/>
  <c r="H23" i="15"/>
  <c r="G23" i="15"/>
  <c r="F23" i="15"/>
  <c r="E23" i="15"/>
  <c r="D23" i="15"/>
  <c r="C23" i="15"/>
  <c r="Y22" i="15"/>
  <c r="G28" i="15" s="1"/>
  <c r="V22" i="15"/>
  <c r="S22" i="15"/>
  <c r="G26" i="15" s="1"/>
  <c r="P22" i="15"/>
  <c r="M22" i="15"/>
  <c r="G24" i="15" s="1"/>
  <c r="J22" i="15"/>
  <c r="E22" i="15"/>
  <c r="D22" i="15"/>
  <c r="C22" i="15"/>
  <c r="AE22" i="15" s="1"/>
  <c r="AG21" i="15"/>
  <c r="AF21" i="15"/>
  <c r="AE21" i="15"/>
  <c r="AB21" i="15"/>
  <c r="Y21" i="15"/>
  <c r="V21" i="15"/>
  <c r="D27" i="15" s="1"/>
  <c r="S21" i="15"/>
  <c r="P21" i="15"/>
  <c r="M21" i="15"/>
  <c r="J21" i="15"/>
  <c r="G21" i="15"/>
  <c r="X20" i="15"/>
  <c r="U20" i="15"/>
  <c r="R20" i="15"/>
  <c r="O20" i="15"/>
  <c r="L20" i="15"/>
  <c r="I20" i="15"/>
  <c r="F20" i="15"/>
  <c r="C20" i="15"/>
  <c r="W13" i="15"/>
  <c r="U13" i="15"/>
  <c r="T13" i="15"/>
  <c r="R13" i="15"/>
  <c r="Q13" i="15"/>
  <c r="P13" i="15"/>
  <c r="O13" i="15"/>
  <c r="N13" i="15"/>
  <c r="M13" i="15"/>
  <c r="L13" i="15"/>
  <c r="K13" i="15"/>
  <c r="I13" i="15"/>
  <c r="H13" i="15"/>
  <c r="F13" i="15"/>
  <c r="E13" i="15"/>
  <c r="C13" i="15"/>
  <c r="Y12" i="15"/>
  <c r="V13" i="15" s="1"/>
  <c r="T12" i="15"/>
  <c r="R12" i="15"/>
  <c r="Q12" i="15"/>
  <c r="O12" i="15"/>
  <c r="N12" i="15"/>
  <c r="L12" i="15"/>
  <c r="K12" i="15"/>
  <c r="I12" i="15"/>
  <c r="H12" i="15"/>
  <c r="F12" i="15"/>
  <c r="E12" i="15"/>
  <c r="C12" i="15"/>
  <c r="Y11" i="15"/>
  <c r="S13" i="15" s="1"/>
  <c r="V11" i="15"/>
  <c r="S12" i="15" s="1"/>
  <c r="Q11" i="15"/>
  <c r="P11" i="15"/>
  <c r="O11" i="15"/>
  <c r="N11" i="15"/>
  <c r="M11" i="15"/>
  <c r="L11" i="15"/>
  <c r="K11" i="15"/>
  <c r="I11" i="15"/>
  <c r="H11" i="15"/>
  <c r="F11" i="15"/>
  <c r="E11" i="15"/>
  <c r="C11" i="15"/>
  <c r="Y10" i="15"/>
  <c r="V10" i="15"/>
  <c r="P12" i="15" s="1"/>
  <c r="S10" i="15"/>
  <c r="N10" i="15"/>
  <c r="L10" i="15"/>
  <c r="K10" i="15"/>
  <c r="I10" i="15"/>
  <c r="H10" i="15"/>
  <c r="F10" i="15"/>
  <c r="E10" i="15"/>
  <c r="C10" i="15"/>
  <c r="Y9" i="15"/>
  <c r="V9" i="15"/>
  <c r="M12" i="15" s="1"/>
  <c r="S9" i="15"/>
  <c r="P9" i="15"/>
  <c r="M10" i="15" s="1"/>
  <c r="K9" i="15"/>
  <c r="I9" i="15"/>
  <c r="H9" i="15"/>
  <c r="F9" i="15"/>
  <c r="E9" i="15"/>
  <c r="D9" i="15"/>
  <c r="C9" i="15"/>
  <c r="Y8" i="15"/>
  <c r="J13" i="15" s="1"/>
  <c r="V8" i="15"/>
  <c r="J12" i="15" s="1"/>
  <c r="S8" i="15"/>
  <c r="J11" i="15" s="1"/>
  <c r="P8" i="15"/>
  <c r="J10" i="15" s="1"/>
  <c r="M8" i="15"/>
  <c r="J9" i="15" s="1"/>
  <c r="H8" i="15"/>
  <c r="F8" i="15"/>
  <c r="E8" i="15"/>
  <c r="C8" i="15"/>
  <c r="Y7" i="15"/>
  <c r="G13" i="15" s="1"/>
  <c r="V7" i="15"/>
  <c r="G12" i="15" s="1"/>
  <c r="S7" i="15"/>
  <c r="G11" i="15" s="1"/>
  <c r="P7" i="15"/>
  <c r="G10" i="15" s="1"/>
  <c r="M7" i="15"/>
  <c r="G9" i="15" s="1"/>
  <c r="J7" i="15"/>
  <c r="G8" i="15" s="1"/>
  <c r="E7" i="15"/>
  <c r="AF7" i="15" s="1"/>
  <c r="C7" i="15"/>
  <c r="AE7" i="15" s="1"/>
  <c r="AF6" i="15"/>
  <c r="AE6" i="15"/>
  <c r="Y6" i="15"/>
  <c r="D13" i="15" s="1"/>
  <c r="V6" i="15"/>
  <c r="D12" i="15" s="1"/>
  <c r="S6" i="15"/>
  <c r="D11" i="15" s="1"/>
  <c r="P6" i="15"/>
  <c r="D10" i="15" s="1"/>
  <c r="M6" i="15"/>
  <c r="J6" i="15"/>
  <c r="G6" i="15"/>
  <c r="D7" i="15" s="1"/>
  <c r="X5" i="15"/>
  <c r="U5" i="15"/>
  <c r="R5" i="15"/>
  <c r="O5" i="15"/>
  <c r="L5" i="15"/>
  <c r="I5" i="15"/>
  <c r="F5" i="15"/>
  <c r="C5" i="15"/>
  <c r="AG50" i="15" l="1"/>
  <c r="AB36" i="15"/>
  <c r="AG36" i="15"/>
  <c r="AB6" i="15"/>
  <c r="AG6" i="15"/>
  <c r="AF24" i="15"/>
  <c r="AF23" i="15"/>
  <c r="AF26" i="15"/>
  <c r="AE53" i="15"/>
  <c r="AF39" i="15"/>
  <c r="AF40" i="15"/>
  <c r="AE24" i="15"/>
  <c r="AE26" i="15"/>
  <c r="AF56" i="15"/>
  <c r="AF38" i="15"/>
  <c r="AF42" i="15"/>
  <c r="AF52" i="15"/>
  <c r="AB22" i="15"/>
  <c r="AF25" i="15"/>
  <c r="AA28" i="15"/>
  <c r="AF57" i="15"/>
  <c r="AE9" i="15"/>
  <c r="AE13" i="15"/>
  <c r="AF11" i="15"/>
  <c r="AC9" i="15"/>
  <c r="AE39" i="15"/>
  <c r="AG7" i="15"/>
  <c r="AF8" i="15"/>
  <c r="AC10" i="15"/>
  <c r="AF10" i="15"/>
  <c r="AE11" i="15"/>
  <c r="AA22" i="15"/>
  <c r="AF27" i="15"/>
  <c r="AE28" i="15"/>
  <c r="AA37" i="15"/>
  <c r="AE43" i="15"/>
  <c r="AB12" i="15"/>
  <c r="AB10" i="15"/>
  <c r="AB9" i="15"/>
  <c r="AF12" i="15"/>
  <c r="AB23" i="15"/>
  <c r="AB24" i="15"/>
  <c r="AB38" i="15"/>
  <c r="AB39" i="15"/>
  <c r="AB42" i="15"/>
  <c r="AF54" i="15"/>
  <c r="AE55" i="15"/>
  <c r="AE57" i="15"/>
  <c r="AF13" i="15"/>
  <c r="AA24" i="15"/>
  <c r="AB28" i="15"/>
  <c r="AE41" i="15"/>
  <c r="AB54" i="15"/>
  <c r="AA53" i="15"/>
  <c r="AC11" i="15"/>
  <c r="AA11" i="15"/>
  <c r="AB11" i="15"/>
  <c r="AB26" i="15"/>
  <c r="AB7" i="15"/>
  <c r="AC7" i="15"/>
  <c r="AA7" i="15"/>
  <c r="AC51" i="15"/>
  <c r="AB51" i="15"/>
  <c r="AA51" i="15"/>
  <c r="AB55" i="15"/>
  <c r="AA55" i="15"/>
  <c r="AC13" i="15"/>
  <c r="AB13" i="15"/>
  <c r="AA13" i="15"/>
  <c r="AC12" i="15"/>
  <c r="AA26" i="15"/>
  <c r="AE8" i="15"/>
  <c r="AE25" i="15"/>
  <c r="AA25" i="15"/>
  <c r="AE27" i="15"/>
  <c r="AA27" i="15"/>
  <c r="AB37" i="15"/>
  <c r="AE40" i="15"/>
  <c r="AA40" i="15"/>
  <c r="AC40" i="15"/>
  <c r="AB41" i="15"/>
  <c r="AE52" i="15"/>
  <c r="AA52" i="15"/>
  <c r="AC52" i="15"/>
  <c r="AC55" i="15"/>
  <c r="AE56" i="15"/>
  <c r="AG56" i="15" s="1"/>
  <c r="AA56" i="15"/>
  <c r="AC56" i="15"/>
  <c r="D8" i="15"/>
  <c r="AA8" i="15" s="1"/>
  <c r="AA9" i="15"/>
  <c r="AF9" i="15"/>
  <c r="AA21" i="15"/>
  <c r="AD21" i="15" s="1"/>
  <c r="AC21" i="15"/>
  <c r="AC22" i="15"/>
  <c r="AF22" i="15"/>
  <c r="AG22" i="15" s="1"/>
  <c r="AC24" i="15"/>
  <c r="AB25" i="15"/>
  <c r="AC26" i="15"/>
  <c r="AB27" i="15"/>
  <c r="AC28" i="15"/>
  <c r="AF28" i="15"/>
  <c r="AG37" i="15"/>
  <c r="AA39" i="15"/>
  <c r="AB40" i="15"/>
  <c r="AF41" i="15"/>
  <c r="AA41" i="15"/>
  <c r="AC43" i="15"/>
  <c r="AB43" i="15"/>
  <c r="AA43" i="15"/>
  <c r="AC53" i="15"/>
  <c r="AB53" i="15"/>
  <c r="AE54" i="15"/>
  <c r="AA54" i="15"/>
  <c r="AC54" i="15"/>
  <c r="AE23" i="15"/>
  <c r="AG23" i="15" s="1"/>
  <c r="AA23" i="15"/>
  <c r="AC23" i="15"/>
  <c r="AC25" i="15"/>
  <c r="AC27" i="15"/>
  <c r="AA36" i="15"/>
  <c r="AC36" i="15"/>
  <c r="AC37" i="15"/>
  <c r="AC39" i="15"/>
  <c r="AF43" i="15"/>
  <c r="AB50" i="15"/>
  <c r="AB52" i="15"/>
  <c r="AF53" i="15"/>
  <c r="AF55" i="15"/>
  <c r="AC57" i="15"/>
  <c r="AB57" i="15"/>
  <c r="AA57" i="15"/>
  <c r="AA6" i="15"/>
  <c r="AC6" i="15"/>
  <c r="AE10" i="15"/>
  <c r="AA10" i="15"/>
  <c r="AE12" i="15"/>
  <c r="AA12" i="15"/>
  <c r="AE38" i="15"/>
  <c r="AA38" i="15"/>
  <c r="AC38" i="15"/>
  <c r="AC41" i="15"/>
  <c r="AE42" i="15"/>
  <c r="AA42" i="15"/>
  <c r="AC42" i="15"/>
  <c r="AA50" i="15"/>
  <c r="AC50" i="15"/>
  <c r="AG51" i="15"/>
  <c r="AB56" i="15"/>
  <c r="AG42" i="15" l="1"/>
  <c r="AD50" i="15"/>
  <c r="AD36" i="15"/>
  <c r="AG28" i="15"/>
  <c r="AG39" i="15"/>
  <c r="AD6" i="15"/>
  <c r="AG40" i="15"/>
  <c r="AD22" i="15"/>
  <c r="AG54" i="15"/>
  <c r="AD24" i="15"/>
  <c r="AG24" i="15"/>
  <c r="AG53" i="15"/>
  <c r="AG26" i="15"/>
  <c r="AG9" i="15"/>
  <c r="AG10" i="15"/>
  <c r="AG43" i="15"/>
  <c r="AD28" i="15"/>
  <c r="AG8" i="15"/>
  <c r="AG13" i="15"/>
  <c r="AG38" i="15"/>
  <c r="AD37" i="15"/>
  <c r="AD53" i="15"/>
  <c r="AG25" i="15"/>
  <c r="AD12" i="15"/>
  <c r="AG11" i="15"/>
  <c r="AG41" i="15"/>
  <c r="AD43" i="15"/>
  <c r="AG55" i="15"/>
  <c r="AG12" i="15"/>
  <c r="AG52" i="15"/>
  <c r="AD10" i="15"/>
  <c r="AD51" i="15"/>
  <c r="AG27" i="15"/>
  <c r="AB8" i="15"/>
  <c r="AD9" i="15"/>
  <c r="AG57" i="15"/>
  <c r="AD11" i="15"/>
  <c r="AD42" i="15"/>
  <c r="AD38" i="15"/>
  <c r="AD23" i="15"/>
  <c r="AC8" i="15"/>
  <c r="AD8" i="15" s="1"/>
  <c r="AD57" i="15"/>
  <c r="AD52" i="15"/>
  <c r="AD40" i="15"/>
  <c r="AD54" i="15"/>
  <c r="AD25" i="15"/>
  <c r="AD26" i="15"/>
  <c r="AD13" i="15"/>
  <c r="AD55" i="15"/>
  <c r="AD7" i="15"/>
  <c r="AD41" i="15"/>
  <c r="AD39" i="15"/>
  <c r="AD56" i="15"/>
  <c r="AD27" i="15"/>
  <c r="AH53" i="15" l="1"/>
  <c r="AH50" i="15"/>
  <c r="AH9" i="15"/>
  <c r="AH22" i="15"/>
  <c r="AH57" i="15"/>
  <c r="AH54" i="15"/>
  <c r="AH52" i="15"/>
  <c r="AH8" i="15"/>
  <c r="AH51" i="15"/>
  <c r="AH37" i="15"/>
  <c r="AH41" i="15"/>
  <c r="AH24" i="15"/>
  <c r="AH38" i="15"/>
  <c r="AH11" i="15"/>
  <c r="AH39" i="15"/>
  <c r="AH23" i="15"/>
  <c r="AH7" i="15"/>
  <c r="AH55" i="15"/>
  <c r="AH25" i="15"/>
  <c r="AH26" i="15"/>
  <c r="AH40" i="15"/>
  <c r="AH10" i="15"/>
  <c r="AH56" i="15"/>
  <c r="AH27" i="15"/>
  <c r="AH28" i="15"/>
  <c r="AH42" i="15"/>
  <c r="AH43" i="15"/>
  <c r="AH12" i="15"/>
  <c r="AH13" i="15"/>
  <c r="AH21" i="15"/>
  <c r="AH36" i="15"/>
  <c r="AH6" i="15"/>
</calcChain>
</file>

<file path=xl/sharedStrings.xml><?xml version="1.0" encoding="utf-8"?>
<sst xmlns="http://schemas.openxmlformats.org/spreadsheetml/2006/main" count="153" uniqueCount="70">
  <si>
    <t>勝点</t>
    <phoneticPr fontId="1"/>
  </si>
  <si>
    <t>失点</t>
    <phoneticPr fontId="1"/>
  </si>
  <si>
    <t>得失点</t>
    <phoneticPr fontId="1"/>
  </si>
  <si>
    <t>得点</t>
    <phoneticPr fontId="1"/>
  </si>
  <si>
    <t>（○勝点3）　（●勝点0）　（△勝点1）</t>
    <phoneticPr fontId="1"/>
  </si>
  <si>
    <t>チーム名</t>
    <phoneticPr fontId="1"/>
  </si>
  <si>
    <t>勝</t>
    <phoneticPr fontId="1"/>
  </si>
  <si>
    <t>分</t>
    <phoneticPr fontId="1"/>
  </si>
  <si>
    <t>○</t>
    <phoneticPr fontId="1"/>
  </si>
  <si>
    <t>△</t>
    <phoneticPr fontId="1"/>
  </si>
  <si>
    <t>Ｂブロック</t>
    <phoneticPr fontId="2"/>
  </si>
  <si>
    <t>北斗ＦＣノース</t>
    <rPh sb="0" eb="2">
      <t>ホクｔ</t>
    </rPh>
    <phoneticPr fontId="38"/>
  </si>
  <si>
    <t>U-12サッカーリーグin北海道 兼 函館ライオンズクラブ旗争奪第45回函館地区ジュニアサッカー大会</t>
    <phoneticPr fontId="2"/>
  </si>
  <si>
    <t>Ａブロック</t>
    <phoneticPr fontId="2"/>
  </si>
  <si>
    <t>（○勝点3）　（●勝点0）　（△勝点1）</t>
    <phoneticPr fontId="1"/>
  </si>
  <si>
    <t>チーム名</t>
    <phoneticPr fontId="1"/>
  </si>
  <si>
    <t>負</t>
    <phoneticPr fontId="1"/>
  </si>
  <si>
    <t>順位</t>
    <phoneticPr fontId="1"/>
  </si>
  <si>
    <t>得点</t>
    <phoneticPr fontId="1"/>
  </si>
  <si>
    <t>失点</t>
    <phoneticPr fontId="1"/>
  </si>
  <si>
    <t>●</t>
    <phoneticPr fontId="1"/>
  </si>
  <si>
    <t>△</t>
    <phoneticPr fontId="1"/>
  </si>
  <si>
    <t>勝</t>
    <phoneticPr fontId="1"/>
  </si>
  <si>
    <t>負</t>
    <phoneticPr fontId="1"/>
  </si>
  <si>
    <t>分</t>
    <phoneticPr fontId="1"/>
  </si>
  <si>
    <t>勝点</t>
    <phoneticPr fontId="1"/>
  </si>
  <si>
    <t>得点</t>
    <phoneticPr fontId="1"/>
  </si>
  <si>
    <t>失点</t>
    <phoneticPr fontId="1"/>
  </si>
  <si>
    <t>得失点</t>
    <phoneticPr fontId="1"/>
  </si>
  <si>
    <t>順位</t>
    <phoneticPr fontId="1"/>
  </si>
  <si>
    <t>得点</t>
    <phoneticPr fontId="1"/>
  </si>
  <si>
    <t>失点</t>
    <phoneticPr fontId="1"/>
  </si>
  <si>
    <t>得点</t>
    <phoneticPr fontId="1"/>
  </si>
  <si>
    <t>○</t>
    <phoneticPr fontId="1"/>
  </si>
  <si>
    <t>●</t>
    <phoneticPr fontId="1"/>
  </si>
  <si>
    <t>△</t>
    <phoneticPr fontId="1"/>
  </si>
  <si>
    <t>Ｃブロック</t>
    <phoneticPr fontId="2"/>
  </si>
  <si>
    <t>（○勝点3）　（●勝点0）　（△勝点1）</t>
    <phoneticPr fontId="1"/>
  </si>
  <si>
    <t>Ｄブロック</t>
    <phoneticPr fontId="2"/>
  </si>
  <si>
    <t>サン・スポU-12S</t>
    <phoneticPr fontId="38"/>
  </si>
  <si>
    <t>プリマベー</t>
    <phoneticPr fontId="38"/>
  </si>
  <si>
    <t>港</t>
    <rPh sb="0" eb="1">
      <t>ミナｔ</t>
    </rPh>
    <phoneticPr fontId="38"/>
  </si>
  <si>
    <t>FCノースU-12</t>
    <phoneticPr fontId="38"/>
  </si>
  <si>
    <t>プレイフル</t>
    <phoneticPr fontId="38"/>
  </si>
  <si>
    <t>アストーレ</t>
    <phoneticPr fontId="38"/>
  </si>
  <si>
    <t>ジュニオール</t>
    <phoneticPr fontId="38"/>
  </si>
  <si>
    <t>八　幡</t>
    <rPh sb="0" eb="1">
      <t>ハチ</t>
    </rPh>
    <rPh sb="2" eb="3">
      <t>ハタ</t>
    </rPh>
    <phoneticPr fontId="38"/>
  </si>
  <si>
    <t>スクール</t>
    <phoneticPr fontId="38"/>
  </si>
  <si>
    <t>せたな</t>
    <phoneticPr fontId="38"/>
  </si>
  <si>
    <t>えさん</t>
    <phoneticPr fontId="38"/>
  </si>
  <si>
    <t>磨　光</t>
    <rPh sb="0" eb="1">
      <t>ミガｋ</t>
    </rPh>
    <rPh sb="2" eb="3">
      <t>ヒカｒ</t>
    </rPh>
    <phoneticPr fontId="38"/>
  </si>
  <si>
    <t>今　金　</t>
    <rPh sb="0" eb="1">
      <t>イマ</t>
    </rPh>
    <rPh sb="2" eb="3">
      <t>キン</t>
    </rPh>
    <phoneticPr fontId="38"/>
  </si>
  <si>
    <t>乙　部</t>
    <rPh sb="0" eb="1">
      <t>オツ</t>
    </rPh>
    <rPh sb="2" eb="3">
      <t>ブ</t>
    </rPh>
    <phoneticPr fontId="38"/>
  </si>
  <si>
    <t>西　部</t>
    <rPh sb="0" eb="1">
      <t>ニシ</t>
    </rPh>
    <rPh sb="2" eb="3">
      <t>ブ</t>
    </rPh>
    <phoneticPr fontId="38"/>
  </si>
  <si>
    <t>亀　田</t>
    <rPh sb="0" eb="1">
      <t>カメ</t>
    </rPh>
    <rPh sb="2" eb="3">
      <t>タ</t>
    </rPh>
    <phoneticPr fontId="38"/>
  </si>
  <si>
    <t>フロンティア</t>
    <phoneticPr fontId="38"/>
  </si>
  <si>
    <t>サン・スポU-12N</t>
    <phoneticPr fontId="38"/>
  </si>
  <si>
    <t>アスルクラロ</t>
    <phoneticPr fontId="38"/>
  </si>
  <si>
    <t>久根別</t>
    <rPh sb="0" eb="3">
      <t>クネベｔ</t>
    </rPh>
    <phoneticPr fontId="38"/>
  </si>
  <si>
    <t>鷲ノ木</t>
    <rPh sb="0" eb="1">
      <t>ワシノキ</t>
    </rPh>
    <phoneticPr fontId="38"/>
  </si>
  <si>
    <t>八　雲</t>
    <rPh sb="0" eb="1">
      <t>ハチ</t>
    </rPh>
    <rPh sb="2" eb="3">
      <t>クモ</t>
    </rPh>
    <phoneticPr fontId="38"/>
  </si>
  <si>
    <t>鹿　部</t>
    <rPh sb="0" eb="1">
      <t>シカ</t>
    </rPh>
    <rPh sb="2" eb="3">
      <t>ブ</t>
    </rPh>
    <phoneticPr fontId="38"/>
  </si>
  <si>
    <t>松　前</t>
    <rPh sb="0" eb="1">
      <t>マツ</t>
    </rPh>
    <rPh sb="2" eb="3">
      <t>マエ</t>
    </rPh>
    <phoneticPr fontId="38"/>
  </si>
  <si>
    <t>フェアネス</t>
    <phoneticPr fontId="38"/>
  </si>
  <si>
    <t>日吉ヶ丘</t>
    <rPh sb="0" eb="2">
      <t>ヒヨｓ</t>
    </rPh>
    <phoneticPr fontId="38"/>
  </si>
  <si>
    <t>CORAZON</t>
    <phoneticPr fontId="38"/>
  </si>
  <si>
    <t>上湯川</t>
    <rPh sb="0" eb="3">
      <t>カミユカｗ</t>
    </rPh>
    <phoneticPr fontId="38"/>
  </si>
  <si>
    <t>桔　梗</t>
    <rPh sb="0" eb="1">
      <t>ケツ</t>
    </rPh>
    <rPh sb="2" eb="3">
      <t>フサ</t>
    </rPh>
    <phoneticPr fontId="38"/>
  </si>
  <si>
    <t>昭　和</t>
    <rPh sb="0" eb="1">
      <t>ショウ</t>
    </rPh>
    <rPh sb="2" eb="3">
      <t>カズ</t>
    </rPh>
    <phoneticPr fontId="38"/>
  </si>
  <si>
    <t>浜　分</t>
    <rPh sb="0" eb="1">
      <t>ハマ</t>
    </rPh>
    <rPh sb="2" eb="3">
      <t>ブン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</si>
</sst>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S創英ﾌﾟﾚｾﾞﾝｽEB"/>
      <family val="1"/>
      <charset val="128"/>
    </font>
    <font>
      <sz val="8"/>
      <color theme="1"/>
      <name val="HGS創英ﾌﾟﾚｾﾞﾝｽEB"/>
      <family val="1"/>
      <charset val="128"/>
    </font>
    <font>
      <sz val="10"/>
      <color theme="1"/>
      <name val="HGS創英ﾌﾟﾚｾﾞﾝｽEB"/>
      <family val="1"/>
      <charset val="128"/>
    </font>
    <font>
      <sz val="10"/>
      <color theme="1"/>
      <name val="ＭＳ Ｐゴシック"/>
      <family val="2"/>
      <scheme val="minor"/>
    </font>
    <font>
      <sz val="11"/>
      <color theme="1"/>
      <name val="HGP創英ﾌﾟﾚｾﾞﾝｽEB"/>
      <family val="1"/>
      <charset val="128"/>
    </font>
    <font>
      <sz val="12"/>
      <color theme="1"/>
      <name val="HGS創英ﾌﾟﾚｾﾞﾝｽEB"/>
      <family val="1"/>
      <charset val="128"/>
    </font>
    <font>
      <sz val="12"/>
      <color theme="1"/>
      <name val="ＭＳ Ｐゴシック"/>
      <family val="3"/>
      <charset val="128"/>
      <scheme val="major"/>
    </font>
    <font>
      <sz val="12"/>
      <color rgb="FF11111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0"/>
      <name val="ＭＳ Ｐゴシック"/>
      <family val="3"/>
      <charset val="128"/>
      <scheme val="major"/>
    </font>
    <font>
      <sz val="11"/>
      <color theme="0"/>
      <name val="ＭＳ Ｐゴシック"/>
      <family val="2"/>
      <scheme val="minor"/>
    </font>
    <font>
      <sz val="11"/>
      <name val="ＭＳ Ｐゴシック"/>
      <family val="2"/>
      <scheme val="minor"/>
    </font>
    <font>
      <sz val="12"/>
      <name val="ＭＳ Ｐゴシック"/>
      <family val="2"/>
      <scheme val="major"/>
    </font>
    <font>
      <sz val="11"/>
      <name val="ＭＳ Ｐゴシック"/>
      <family val="3"/>
      <charset val="128"/>
      <scheme val="minor"/>
    </font>
    <font>
      <sz val="12"/>
      <color theme="0"/>
      <name val="ＭＳ Ｐゴシック"/>
      <family val="2"/>
      <scheme val="major"/>
    </font>
    <font>
      <sz val="8"/>
      <color theme="0"/>
      <name val="ＭＳ Ｐゴシック"/>
      <family val="2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ajor"/>
    </font>
    <font>
      <sz val="8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ajor"/>
    </font>
    <font>
      <sz val="12"/>
      <color theme="1"/>
      <name val="ＭＳ Ｐゴシック"/>
      <family val="2"/>
      <scheme val="major"/>
    </font>
    <font>
      <sz val="10"/>
      <color theme="1"/>
      <name val="ＭＳ Ｐゴシック"/>
      <family val="2"/>
      <scheme val="major"/>
    </font>
    <font>
      <sz val="8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4"/>
      <color theme="0"/>
      <name val="HGS創英ﾌﾟﾚｾﾞﾝｽEB"/>
      <family val="1"/>
      <charset val="128"/>
    </font>
    <font>
      <sz val="8"/>
      <color theme="0"/>
      <name val="ＭＳ Ｐゴシック"/>
      <family val="2"/>
      <scheme val="minor"/>
    </font>
    <font>
      <sz val="8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10" xfId="0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wrapText="1" shrinkToFit="1"/>
    </xf>
    <xf numFmtId="0" fontId="4" fillId="0" borderId="10" xfId="0" applyFont="1" applyBorder="1" applyAlignment="1">
      <alignment horizontal="right" vertical="center" wrapText="1" shrinkToFit="1"/>
    </xf>
    <xf numFmtId="0" fontId="0" fillId="0" borderId="10" xfId="0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 shrinkToFit="1"/>
    </xf>
    <xf numFmtId="0" fontId="6" fillId="0" borderId="10" xfId="0" applyFont="1" applyBorder="1" applyAlignment="1">
      <alignment horizontal="right" vertical="center" wrapText="1" shrinkToFit="1"/>
    </xf>
    <xf numFmtId="0" fontId="4" fillId="0" borderId="10" xfId="0" applyFont="1" applyBorder="1" applyAlignment="1">
      <alignment horizontal="right" vertical="center" wrapText="1"/>
    </xf>
    <xf numFmtId="0" fontId="9" fillId="0" borderId="38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 shrinkToFit="1"/>
    </xf>
    <xf numFmtId="0" fontId="11" fillId="0" borderId="0" xfId="0" applyFont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Font="1"/>
    <xf numFmtId="0" fontId="14" fillId="0" borderId="0" xfId="0" applyFont="1"/>
    <xf numFmtId="0" fontId="0" fillId="0" borderId="0" xfId="0" applyBorder="1"/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textRotation="255"/>
    </xf>
    <xf numFmtId="0" fontId="20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 shrinkToFit="1"/>
    </xf>
    <xf numFmtId="0" fontId="22" fillId="0" borderId="0" xfId="0" applyFont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wrapText="1"/>
    </xf>
    <xf numFmtId="0" fontId="24" fillId="0" borderId="0" xfId="0" applyFont="1"/>
    <xf numFmtId="0" fontId="25" fillId="0" borderId="0" xfId="0" applyFont="1" applyAlignment="1">
      <alignment horizontal="center" vertical="center" wrapText="1" shrinkToFit="1"/>
    </xf>
    <xf numFmtId="0" fontId="16" fillId="0" borderId="0" xfId="0" applyFont="1"/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6" fillId="0" borderId="0" xfId="0" applyFont="1" applyFill="1" applyBorder="1" applyAlignment="1">
      <alignment vertical="center" textRotation="255"/>
    </xf>
    <xf numFmtId="0" fontId="9" fillId="0" borderId="3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textRotation="255"/>
    </xf>
    <xf numFmtId="0" fontId="0" fillId="0" borderId="0" xfId="0" applyFont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/>
    </xf>
    <xf numFmtId="0" fontId="0" fillId="0" borderId="53" xfId="0" applyBorder="1"/>
    <xf numFmtId="0" fontId="28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textRotation="255"/>
    </xf>
    <xf numFmtId="0" fontId="32" fillId="0" borderId="0" xfId="0" applyFont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textRotation="255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0" fontId="34" fillId="0" borderId="0" xfId="0" applyFont="1" applyFill="1" applyBorder="1" applyAlignment="1">
      <alignment vertical="center" textRotation="255"/>
    </xf>
    <xf numFmtId="0" fontId="35" fillId="0" borderId="0" xfId="0" applyFont="1" applyFill="1" applyBorder="1"/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vertical="center" textRotation="255"/>
    </xf>
    <xf numFmtId="0" fontId="2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wrapText="1" shrinkToFit="1"/>
    </xf>
    <xf numFmtId="0" fontId="0" fillId="0" borderId="0" xfId="0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0" fillId="0" borderId="10" xfId="0" applyBorder="1" applyAlignment="1">
      <alignment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right" vertical="center" shrinkToFit="1"/>
    </xf>
    <xf numFmtId="0" fontId="9" fillId="0" borderId="2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10" xfId="0" applyBorder="1" applyAlignment="1">
      <alignment horizontal="right" vertical="center" shrinkToFit="1"/>
    </xf>
    <xf numFmtId="0" fontId="19" fillId="0" borderId="16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66"/>
      <color rgb="FFFFCCFF"/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N63"/>
  <sheetViews>
    <sheetView tabSelected="1" zoomScaleNormal="100" zoomScaleSheetLayoutView="85" workbookViewId="0">
      <selection activeCell="AM40" sqref="AM40"/>
    </sheetView>
  </sheetViews>
  <sheetFormatPr defaultRowHeight="13.5" x14ac:dyDescent="0.15"/>
  <cols>
    <col min="1" max="1" width="3.125" customWidth="1"/>
    <col min="2" max="2" width="11.25" customWidth="1"/>
    <col min="3" max="17" width="3.75" customWidth="1"/>
    <col min="18" max="18" width="3.875" customWidth="1"/>
    <col min="19" max="32" width="3.75" customWidth="1"/>
    <col min="33" max="38" width="4.375" customWidth="1"/>
    <col min="39" max="39" width="4.875" customWidth="1"/>
    <col min="40" max="40" width="4.375" customWidth="1"/>
    <col min="41" max="41" width="1" customWidth="1"/>
  </cols>
  <sheetData>
    <row r="1" spans="2:40" ht="26.25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  <c r="AM1" s="4"/>
      <c r="AN1" s="4"/>
    </row>
    <row r="2" spans="2:40" ht="26.25" customHeight="1" x14ac:dyDescent="0.15">
      <c r="B2" s="163" t="s">
        <v>12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3"/>
      <c r="AJ2" s="3"/>
      <c r="AK2" s="3"/>
      <c r="AL2" s="4"/>
      <c r="AM2" s="4"/>
      <c r="AN2" s="4"/>
    </row>
    <row r="3" spans="2:40" ht="6.75" customHeight="1" x14ac:dyDescent="0.15">
      <c r="B3" s="5"/>
    </row>
    <row r="4" spans="2:40" ht="21" customHeight="1" thickBot="1" x14ac:dyDescent="0.2">
      <c r="B4" s="152" t="s">
        <v>13</v>
      </c>
      <c r="C4" s="153"/>
      <c r="D4" s="153"/>
      <c r="E4" s="153"/>
      <c r="F4" s="153"/>
      <c r="G4" s="6"/>
      <c r="H4" s="6"/>
      <c r="L4" s="7"/>
      <c r="M4" s="1"/>
      <c r="N4" s="1"/>
      <c r="O4" s="7"/>
      <c r="P4" s="1"/>
      <c r="Q4" s="8"/>
      <c r="R4" s="9"/>
      <c r="S4" s="10"/>
      <c r="W4" s="7"/>
      <c r="X4" s="1"/>
      <c r="Y4" s="1"/>
      <c r="Z4" s="6"/>
      <c r="AA4" s="11"/>
      <c r="AB4" s="8"/>
      <c r="AC4" s="156" t="s">
        <v>14</v>
      </c>
      <c r="AD4" s="164"/>
      <c r="AE4" s="153"/>
      <c r="AF4" s="153"/>
      <c r="AG4" s="153"/>
      <c r="AH4" s="153"/>
      <c r="AI4" s="145"/>
      <c r="AJ4" s="146"/>
      <c r="AK4" s="33"/>
      <c r="AL4" s="33"/>
      <c r="AM4" s="33"/>
      <c r="AN4" s="33"/>
    </row>
    <row r="5" spans="2:40" ht="22.5" customHeight="1" thickBot="1" x14ac:dyDescent="0.2">
      <c r="B5" s="12" t="s">
        <v>15</v>
      </c>
      <c r="C5" s="154" t="str">
        <f>B6</f>
        <v>サン・スポU-12S</v>
      </c>
      <c r="D5" s="155"/>
      <c r="E5" s="155"/>
      <c r="F5" s="155" t="str">
        <f>B7</f>
        <v>プリマベー</v>
      </c>
      <c r="G5" s="155"/>
      <c r="H5" s="155"/>
      <c r="I5" s="155" t="str">
        <f>B8</f>
        <v>港</v>
      </c>
      <c r="J5" s="155"/>
      <c r="K5" s="155"/>
      <c r="L5" s="155" t="str">
        <f>B9</f>
        <v>FCノースU-12</v>
      </c>
      <c r="M5" s="155"/>
      <c r="N5" s="155"/>
      <c r="O5" s="155" t="str">
        <f>B10</f>
        <v>プレイフル</v>
      </c>
      <c r="P5" s="155"/>
      <c r="Q5" s="155"/>
      <c r="R5" s="155" t="str">
        <f>B11</f>
        <v>八　幡</v>
      </c>
      <c r="S5" s="155"/>
      <c r="T5" s="155"/>
      <c r="U5" s="155" t="str">
        <f>B12</f>
        <v>アストーレ</v>
      </c>
      <c r="V5" s="155"/>
      <c r="W5" s="155"/>
      <c r="X5" s="155" t="str">
        <f>B13</f>
        <v>ジュニオール</v>
      </c>
      <c r="Y5" s="155"/>
      <c r="Z5" s="171"/>
      <c r="AA5" s="109" t="s">
        <v>6</v>
      </c>
      <c r="AB5" s="14" t="s">
        <v>16</v>
      </c>
      <c r="AC5" s="14" t="s">
        <v>7</v>
      </c>
      <c r="AD5" s="14" t="s">
        <v>0</v>
      </c>
      <c r="AE5" s="14" t="s">
        <v>3</v>
      </c>
      <c r="AF5" s="14" t="s">
        <v>1</v>
      </c>
      <c r="AG5" s="15" t="s">
        <v>2</v>
      </c>
      <c r="AH5" s="16" t="s">
        <v>17</v>
      </c>
      <c r="AI5" s="83"/>
      <c r="AJ5" s="83"/>
      <c r="AK5" s="83"/>
      <c r="AL5" s="83"/>
      <c r="AM5" s="83"/>
      <c r="AN5" s="83"/>
    </row>
    <row r="6" spans="2:40" ht="22.5" customHeight="1" x14ac:dyDescent="0.15">
      <c r="B6" s="148" t="s">
        <v>39</v>
      </c>
      <c r="C6" s="165"/>
      <c r="D6" s="165"/>
      <c r="E6" s="166"/>
      <c r="F6" s="88">
        <v>5</v>
      </c>
      <c r="G6" s="89" t="str">
        <f>IF(COUNT(F6,H6)&lt;2,"",TEXT(F6-H6,"○;●;△"))</f>
        <v>○</v>
      </c>
      <c r="H6" s="90">
        <v>0</v>
      </c>
      <c r="I6" s="91"/>
      <c r="J6" s="92" t="str">
        <f>IF(COUNT(I6,K6)&lt;2,"",TEXT(I6-K6,"○;●;△"))</f>
        <v/>
      </c>
      <c r="K6" s="93"/>
      <c r="L6" s="91">
        <v>13</v>
      </c>
      <c r="M6" s="92" t="str">
        <f>IF(COUNT(L6,N6)&lt;2,"",TEXT(L6-N6,"○;●;△"))</f>
        <v>○</v>
      </c>
      <c r="N6" s="93">
        <v>1</v>
      </c>
      <c r="O6" s="91">
        <v>1</v>
      </c>
      <c r="P6" s="92" t="str">
        <f>IF(COUNT(O6,Q6)&lt;2,"",TEXT(O6-Q6,"○;●;△"))</f>
        <v>△</v>
      </c>
      <c r="Q6" s="93">
        <v>1</v>
      </c>
      <c r="R6" s="92">
        <v>4</v>
      </c>
      <c r="S6" s="92" t="str">
        <f>IF(COUNT(R6,T6)&lt;2,"",TEXT(R6-T6,"○;●;△"))</f>
        <v>○</v>
      </c>
      <c r="T6" s="92">
        <v>0</v>
      </c>
      <c r="U6" s="91"/>
      <c r="V6" s="94" t="str">
        <f t="shared" ref="V6:V11" si="0">IF(COUNT(U6,W6)&lt;2,"",TEXT(U6-W6,"○;●;△"))</f>
        <v/>
      </c>
      <c r="W6" s="93"/>
      <c r="X6" s="91">
        <v>4</v>
      </c>
      <c r="Y6" s="94" t="str">
        <f t="shared" ref="Y6:Y12" si="1">IF(COUNT(X6,Z6)&lt;2,"",TEXT(X6-Z6,"○;●;△"))</f>
        <v>○</v>
      </c>
      <c r="Z6" s="92">
        <v>0</v>
      </c>
      <c r="AA6" s="110">
        <f>COUNTIF($C6:$Z6,AA$17)</f>
        <v>4</v>
      </c>
      <c r="AB6" s="96">
        <f>COUNTIF($C6:$Z6,AB$17)</f>
        <v>0</v>
      </c>
      <c r="AC6" s="97">
        <f>COUNTIF($C6:$Z6,AC$17)</f>
        <v>1</v>
      </c>
      <c r="AD6" s="96">
        <f>AA6*3+AC6</f>
        <v>13</v>
      </c>
      <c r="AE6" s="96">
        <f>SUMIF($C$17:$Z$17,AE$5,$C6:$Z6)</f>
        <v>27</v>
      </c>
      <c r="AF6" s="96">
        <f>SUMIF($C$17:$Z$17,AF$5,$C6:$Z6)</f>
        <v>2</v>
      </c>
      <c r="AG6" s="98">
        <f>AE6-AF6</f>
        <v>25</v>
      </c>
      <c r="AH6" s="99">
        <f ca="1">SUMPRODUCT(($AD$6:$AD$13*10^5+$AG$6:$AG$13&gt;AD6*10^5+AG6)*1)+1</f>
        <v>2</v>
      </c>
      <c r="AI6" s="95"/>
      <c r="AJ6" s="95"/>
      <c r="AK6" s="95"/>
      <c r="AL6" s="95"/>
      <c r="AM6" s="95"/>
      <c r="AN6" s="95"/>
    </row>
    <row r="7" spans="2:40" ht="22.5" customHeight="1" x14ac:dyDescent="0.15">
      <c r="B7" s="149" t="s">
        <v>40</v>
      </c>
      <c r="C7" s="65">
        <f ca="1">IF(MOD(COLUMN(A1),3)=2,VLOOKUP(OFFSET($F$6,INT(COLUMN(C:C)/3)-1,ROW(A1)*3-MOD(COLUMN(A1)-1,3)-1),{"○","●";"△","△";"●","○"},2,0),OFFSET($F$6,INT(COLUMN(C:C)/3)-1,ROW(A1)*3-MOD(COLUMN(A1)-1,3)-1))</f>
        <v>0</v>
      </c>
      <c r="D7" s="65" t="str">
        <f ca="1">IF(MOD(COLUMN(B1),3)=2,VLOOKUP(OFFSET($F$6,INT(COLUMN(D:D)/3)-1,ROW(B1)*3-MOD(COLUMN(B1)-1,3)-1),{"○","●";"△","△";"●","○"},2,0),OFFSET($F$6,INT(COLUMN(D:D)/3)-1,ROW(B1)*3-MOD(COLUMN(B1)-1,3)-1))</f>
        <v>●</v>
      </c>
      <c r="E7" s="66">
        <f ca="1">IF(MOD(COLUMN(C1),3)=2,VLOOKUP(OFFSET($F$6,INT(COLUMN(E:E)/3)-1,ROW(C1)*3-MOD(COLUMN(C1)-1,3)-1),{"○","●";"△","△";"●","○"},2,0),OFFSET($F$6,INT(COLUMN(E:E)/3)-1,ROW(C1)*3-MOD(COLUMN(C1)-1,3)-1))</f>
        <v>5</v>
      </c>
      <c r="F7" s="167"/>
      <c r="G7" s="167"/>
      <c r="H7" s="168"/>
      <c r="I7" s="67">
        <v>1</v>
      </c>
      <c r="J7" s="68" t="str">
        <f>IF(COUNT(I7,K7)&lt;2,"",TEXT(I7-K7,"○;●;△"))</f>
        <v>○</v>
      </c>
      <c r="K7" s="69">
        <v>0</v>
      </c>
      <c r="L7" s="70"/>
      <c r="M7" s="65" t="str">
        <f>IF(COUNT(L7,N7)&lt;2,"",TEXT(L7-N7,"○;●;△"))</f>
        <v/>
      </c>
      <c r="N7" s="66"/>
      <c r="O7" s="70">
        <v>1</v>
      </c>
      <c r="P7" s="65" t="str">
        <f>IF(COUNT(O7,Q7)&lt;2,"",TEXT(O7-Q7,"○;●;△"))</f>
        <v>●</v>
      </c>
      <c r="Q7" s="66">
        <v>5</v>
      </c>
      <c r="R7" s="65"/>
      <c r="S7" s="65" t="str">
        <f>IF(COUNT(R7,T7)&lt;2,"",TEXT(R7-T7,"○;●;△"))</f>
        <v/>
      </c>
      <c r="T7" s="65"/>
      <c r="U7" s="70"/>
      <c r="V7" s="65" t="str">
        <f t="shared" si="0"/>
        <v/>
      </c>
      <c r="W7" s="66"/>
      <c r="X7" s="70"/>
      <c r="Y7" s="65" t="str">
        <f t="shared" si="1"/>
        <v/>
      </c>
      <c r="Z7" s="65"/>
      <c r="AA7" s="111">
        <f ca="1">COUNTIF($C7:$Z7,AA$17)</f>
        <v>1</v>
      </c>
      <c r="AB7" s="100">
        <f t="shared" ref="AA7:AC13" ca="1" si="2">COUNTIF($C7:$Z7,AB$17)</f>
        <v>2</v>
      </c>
      <c r="AC7" s="66">
        <f t="shared" ca="1" si="2"/>
        <v>0</v>
      </c>
      <c r="AD7" s="100">
        <f t="shared" ref="AD7:AD13" ca="1" si="3">AA7*3+AC7</f>
        <v>3</v>
      </c>
      <c r="AE7" s="100">
        <f t="shared" ref="AE7:AF13" ca="1" si="4">SUMIF($C$17:$Z$17,AE$5,$C7:$Z7)</f>
        <v>2</v>
      </c>
      <c r="AF7" s="100">
        <f t="shared" ca="1" si="4"/>
        <v>10</v>
      </c>
      <c r="AG7" s="101">
        <f t="shared" ref="AG7:AG13" ca="1" si="5">AE7-AF7</f>
        <v>-8</v>
      </c>
      <c r="AH7" s="102">
        <f t="shared" ref="AH7:AH13" ca="1" si="6">SUMPRODUCT(($AD$6:$AD$13*10^5+$AG$6:$AG$13&gt;AD7*10^5+AG7)*1)+1</f>
        <v>6</v>
      </c>
      <c r="AI7" s="95"/>
      <c r="AJ7" s="95"/>
      <c r="AK7" s="95"/>
      <c r="AL7" s="95"/>
      <c r="AM7" s="95"/>
      <c r="AN7" s="95"/>
    </row>
    <row r="8" spans="2:40" ht="22.5" customHeight="1" x14ac:dyDescent="0.15">
      <c r="B8" s="149" t="s">
        <v>41</v>
      </c>
      <c r="C8" s="65">
        <f ca="1">IF(MOD(COLUMN(A2),3)=2,VLOOKUP(OFFSET($F$6,INT(COLUMN(C:C)/3)-1,ROW(A2)*3-MOD(COLUMN(A2)-1,3)-1),{"○","●";"△","△";"●","○"},2,0),OFFSET($F$6,INT(COLUMN(C:C)/3)-1,ROW(A2)*3-MOD(COLUMN(A2)-1,3)-1))</f>
        <v>0</v>
      </c>
      <c r="D8" s="65" t="e">
        <f ca="1">IF(MOD(COLUMN(B2),3)=2,VLOOKUP(OFFSET($F$6,INT(COLUMN(D:D)/3)-1,ROW(B2)*3-MOD(COLUMN(B2)-1,3)-1),{"○","●";"△","△";"●","○"},2,0),OFFSET($F$6,INT(COLUMN(D:D)/3)-1,ROW(B2)*3-MOD(COLUMN(B2)-1,3)-1))</f>
        <v>#N/A</v>
      </c>
      <c r="E8" s="66">
        <f ca="1">IF(MOD(COLUMN(C2),3)=2,VLOOKUP(OFFSET($F$6,INT(COLUMN(E:E)/3)-1,ROW(C2)*3-MOD(COLUMN(C2)-1,3)-1),{"○","●";"△","△";"●","○"},2,0),OFFSET($F$6,INT(COLUMN(E:E)/3)-1,ROW(C2)*3-MOD(COLUMN(C2)-1,3)-1))</f>
        <v>0</v>
      </c>
      <c r="F8" s="70">
        <f ca="1">IF(MOD(COLUMN(D2),3)=2,VLOOKUP(OFFSET($F$6,INT(COLUMN(F:F)/3)-1,ROW(D2)*3-MOD(COLUMN(D2)-1,3)-1),{"○","●";"△","△";"●","○"},2,0),OFFSET($F$6,INT(COLUMN(F:F)/3)-1,ROW(D2)*3-MOD(COLUMN(D2)-1,3)-1))</f>
        <v>0</v>
      </c>
      <c r="G8" s="65" t="str">
        <f ca="1">IF(MOD(COLUMN(E2),3)=2,VLOOKUP(OFFSET($F$6,INT(COLUMN(G:G)/3)-1,ROW(E2)*3-MOD(COLUMN(E2)-1,3)-1),{"○","●";"△","△";"●","○"},2,0),OFFSET($F$6,INT(COLUMN(G:G)/3)-1,ROW(E2)*3-MOD(COLUMN(E2)-1,3)-1))</f>
        <v>●</v>
      </c>
      <c r="H8" s="66">
        <f ca="1">IF(MOD(COLUMN(F2),3)=2,VLOOKUP(OFFSET($F$6,INT(COLUMN(H:H)/3)-1,ROW(F2)*3-MOD(COLUMN(F2)-1,3)-1),{"○","●";"△","△";"●","○"},2,0),OFFSET($F$6,INT(COLUMN(H:H)/3)-1,ROW(F2)*3-MOD(COLUMN(F2)-1,3)-1))</f>
        <v>1</v>
      </c>
      <c r="I8" s="167"/>
      <c r="J8" s="167"/>
      <c r="K8" s="168"/>
      <c r="L8" s="88">
        <v>11</v>
      </c>
      <c r="M8" s="89" t="str">
        <f>IF(COUNT(L8,N8)&lt;2,"",TEXT(L8-N8,"○;●;△"))</f>
        <v>○</v>
      </c>
      <c r="N8" s="90">
        <v>0</v>
      </c>
      <c r="O8" s="88">
        <v>1</v>
      </c>
      <c r="P8" s="89" t="str">
        <f>IF(COUNT(O8,Q8)&lt;2,"",TEXT(O8-Q8,"○;●;△"))</f>
        <v>●</v>
      </c>
      <c r="Q8" s="90">
        <v>2</v>
      </c>
      <c r="R8" s="95"/>
      <c r="S8" s="89" t="str">
        <f>IF(COUNT(R8,T8)&lt;2,"",TEXT(R8-T8,"○;●;△"))</f>
        <v/>
      </c>
      <c r="T8" s="95"/>
      <c r="U8" s="88"/>
      <c r="V8" s="65" t="str">
        <f t="shared" si="0"/>
        <v/>
      </c>
      <c r="W8" s="90"/>
      <c r="X8" s="88"/>
      <c r="Y8" s="65" t="str">
        <f t="shared" si="1"/>
        <v/>
      </c>
      <c r="Z8" s="95"/>
      <c r="AA8" s="111">
        <f t="shared" ca="1" si="2"/>
        <v>1</v>
      </c>
      <c r="AB8" s="100">
        <f t="shared" ca="1" si="2"/>
        <v>2</v>
      </c>
      <c r="AC8" s="66">
        <f t="shared" ca="1" si="2"/>
        <v>0</v>
      </c>
      <c r="AD8" s="100">
        <f t="shared" ca="1" si="3"/>
        <v>3</v>
      </c>
      <c r="AE8" s="100">
        <f t="shared" ca="1" si="4"/>
        <v>12</v>
      </c>
      <c r="AF8" s="100">
        <f t="shared" ca="1" si="4"/>
        <v>3</v>
      </c>
      <c r="AG8" s="101">
        <f t="shared" ca="1" si="5"/>
        <v>9</v>
      </c>
      <c r="AH8" s="102">
        <f t="shared" ca="1" si="6"/>
        <v>5</v>
      </c>
      <c r="AI8" s="95"/>
      <c r="AJ8" s="95"/>
      <c r="AK8" s="95"/>
      <c r="AL8" s="95"/>
      <c r="AM8" s="95"/>
      <c r="AN8" s="95"/>
    </row>
    <row r="9" spans="2:40" ht="22.5" customHeight="1" x14ac:dyDescent="0.15">
      <c r="B9" s="149" t="s">
        <v>42</v>
      </c>
      <c r="C9" s="65">
        <f ca="1">IF(MOD(COLUMN(A3),3)=2,VLOOKUP(OFFSET($F$6,INT(COLUMN(C:C)/3)-1,ROW(A3)*3-MOD(COLUMN(A3)-1,3)-1),{"○","●";"△","△";"●","○"},2,0),OFFSET($F$6,INT(COLUMN(C:C)/3)-1,ROW(A3)*3-MOD(COLUMN(A3)-1,3)-1))</f>
        <v>1</v>
      </c>
      <c r="D9" s="65" t="str">
        <f ca="1">IF(MOD(COLUMN(B3),3)=2,VLOOKUP(OFFSET($F$6,INT(COLUMN(D:D)/3)-1,ROW(B3)*3-MOD(COLUMN(B3)-1,3)-1),{"○","●";"△","△";"●","○"},2,0),OFFSET($F$6,INT(COLUMN(D:D)/3)-1,ROW(B3)*3-MOD(COLUMN(B3)-1,3)-1))</f>
        <v>●</v>
      </c>
      <c r="E9" s="66">
        <f ca="1">IF(MOD(COLUMN(C3),3)=2,VLOOKUP(OFFSET($F$6,INT(COLUMN(E:E)/3)-1,ROW(C3)*3-MOD(COLUMN(C3)-1,3)-1),{"○","●";"△","△";"●","○"},2,0),OFFSET($F$6,INT(COLUMN(E:E)/3)-1,ROW(C3)*3-MOD(COLUMN(C3)-1,3)-1))</f>
        <v>13</v>
      </c>
      <c r="F9" s="70">
        <f ca="1">IF(MOD(COLUMN(D3),3)=2,VLOOKUP(OFFSET($F$6,INT(COLUMN(F:F)/3)-1,ROW(D3)*3-MOD(COLUMN(D3)-1,3)-1),{"○","●";"△","△";"●","○"},2,0),OFFSET($F$6,INT(COLUMN(F:F)/3)-1,ROW(D3)*3-MOD(COLUMN(D3)-1,3)-1))</f>
        <v>0</v>
      </c>
      <c r="G9" s="65" t="e">
        <f ca="1">IF(MOD(COLUMN(E3),3)=2,VLOOKUP(OFFSET($F$6,INT(COLUMN(G:G)/3)-1,ROW(E3)*3-MOD(COLUMN(E3)-1,3)-1),{"○","●";"△","△";"●","○"},2,0),OFFSET($F$6,INT(COLUMN(G:G)/3)-1,ROW(E3)*3-MOD(COLUMN(E3)-1,3)-1))</f>
        <v>#N/A</v>
      </c>
      <c r="H9" s="66">
        <f ca="1">IF(MOD(COLUMN(F3),3)=2,VLOOKUP(OFFSET($F$6,INT(COLUMN(H:H)/3)-1,ROW(F3)*3-MOD(COLUMN(F3)-1,3)-1),{"○","●";"△","△";"●","○"},2,0),OFFSET($F$6,INT(COLUMN(H:H)/3)-1,ROW(F3)*3-MOD(COLUMN(F3)-1,3)-1))</f>
        <v>0</v>
      </c>
      <c r="I9" s="70">
        <f ca="1">IF(MOD(COLUMN(G3),3)=2,VLOOKUP(OFFSET($F$6,INT(COLUMN(I:I)/3)-1,ROW(G3)*3-MOD(COLUMN(G3)-1,3)-1),{"○","●";"△","△";"●","○"},2,0),OFFSET($F$6,INT(COLUMN(I:I)/3)-1,ROW(G3)*3-MOD(COLUMN(G3)-1,3)-1))</f>
        <v>0</v>
      </c>
      <c r="J9" s="65" t="str">
        <f ca="1">IF(MOD(COLUMN(H3),3)=2,VLOOKUP(OFFSET($F$6,INT(COLUMN(J:J)/3)-1,ROW(H3)*3-MOD(COLUMN(H3)-1,3)-1),{"○","●";"△","△";"●","○"},2,0),OFFSET($F$6,INT(COLUMN(J:J)/3)-1,ROW(H3)*3-MOD(COLUMN(H3)-1,3)-1))</f>
        <v>●</v>
      </c>
      <c r="K9" s="66">
        <f ca="1">IF(MOD(COLUMN(I3),3)=2,VLOOKUP(OFFSET($F$6,INT(COLUMN(K:K)/3)-1,ROW(I3)*3-MOD(COLUMN(I3)-1,3)-1),{"○","●";"△","△";"●","○"},2,0),OFFSET($F$6,INT(COLUMN(K:K)/3)-1,ROW(I3)*3-MOD(COLUMN(I3)-1,3)-1))</f>
        <v>11</v>
      </c>
      <c r="L9" s="167"/>
      <c r="M9" s="167"/>
      <c r="N9" s="168"/>
      <c r="O9" s="67">
        <v>0</v>
      </c>
      <c r="P9" s="68" t="str">
        <f>IF(COUNT(O9,Q9)&lt;2,"",TEXT(O9-Q9,"○;●;△"))</f>
        <v>●</v>
      </c>
      <c r="Q9" s="69">
        <v>35</v>
      </c>
      <c r="R9" s="65"/>
      <c r="S9" s="65" t="str">
        <f>IF(COUNT(R9,T9)&lt;2,"",TEXT(R9-T9,"○;●;△"))</f>
        <v/>
      </c>
      <c r="T9" s="65"/>
      <c r="U9" s="70"/>
      <c r="V9" s="65" t="str">
        <f t="shared" si="0"/>
        <v/>
      </c>
      <c r="W9" s="66"/>
      <c r="X9" s="70">
        <v>0</v>
      </c>
      <c r="Y9" s="65" t="str">
        <f t="shared" si="1"/>
        <v>●</v>
      </c>
      <c r="Z9" s="65">
        <v>8</v>
      </c>
      <c r="AA9" s="111">
        <f t="shared" ca="1" si="2"/>
        <v>0</v>
      </c>
      <c r="AB9" s="100">
        <f t="shared" ca="1" si="2"/>
        <v>4</v>
      </c>
      <c r="AC9" s="66">
        <f t="shared" ca="1" si="2"/>
        <v>0</v>
      </c>
      <c r="AD9" s="100">
        <f t="shared" ca="1" si="3"/>
        <v>0</v>
      </c>
      <c r="AE9" s="100">
        <f t="shared" ca="1" si="4"/>
        <v>1</v>
      </c>
      <c r="AF9" s="100">
        <f t="shared" ca="1" si="4"/>
        <v>67</v>
      </c>
      <c r="AG9" s="101">
        <f t="shared" ca="1" si="5"/>
        <v>-66</v>
      </c>
      <c r="AH9" s="102">
        <f t="shared" ca="1" si="6"/>
        <v>8</v>
      </c>
      <c r="AI9" s="95"/>
      <c r="AJ9" s="95"/>
      <c r="AK9" s="95"/>
      <c r="AL9" s="95"/>
      <c r="AM9" s="95"/>
      <c r="AN9" s="95"/>
    </row>
    <row r="10" spans="2:40" ht="22.5" customHeight="1" x14ac:dyDescent="0.15">
      <c r="B10" s="149" t="s">
        <v>43</v>
      </c>
      <c r="C10" s="65">
        <f ca="1">IF(MOD(COLUMN(A4),3)=2,VLOOKUP(OFFSET($F$6,INT(COLUMN(C:C)/3)-1,ROW(A4)*3-MOD(COLUMN(A4)-1,3)-1),{"○","●";"△","△";"●","○"},2,0),OFFSET($F$6,INT(COLUMN(C:C)/3)-1,ROW(A4)*3-MOD(COLUMN(A4)-1,3)-1))</f>
        <v>1</v>
      </c>
      <c r="D10" s="65" t="str">
        <f ca="1">IF(MOD(COLUMN(B4),3)=2,VLOOKUP(OFFSET($F$6,INT(COLUMN(D:D)/3)-1,ROW(B4)*3-MOD(COLUMN(B4)-1,3)-1),{"○","●";"△","△";"●","○"},2,0),OFFSET($F$6,INT(COLUMN(D:D)/3)-1,ROW(B4)*3-MOD(COLUMN(B4)-1,3)-1))</f>
        <v>△</v>
      </c>
      <c r="E10" s="66">
        <f ca="1">IF(MOD(COLUMN(C4),3)=2,VLOOKUP(OFFSET($F$6,INT(COLUMN(E:E)/3)-1,ROW(C4)*3-MOD(COLUMN(C4)-1,3)-1),{"○","●";"△","△";"●","○"},2,0),OFFSET($F$6,INT(COLUMN(E:E)/3)-1,ROW(C4)*3-MOD(COLUMN(C4)-1,3)-1))</f>
        <v>1</v>
      </c>
      <c r="F10" s="70">
        <f ca="1">IF(MOD(COLUMN(D4),3)=2,VLOOKUP(OFFSET($F$6,INT(COLUMN(F:F)/3)-1,ROW(D4)*3-MOD(COLUMN(D4)-1,3)-1),{"○","●";"△","△";"●","○"},2,0),OFFSET($F$6,INT(COLUMN(F:F)/3)-1,ROW(D4)*3-MOD(COLUMN(D4)-1,3)-1))</f>
        <v>5</v>
      </c>
      <c r="G10" s="65" t="str">
        <f ca="1">IF(MOD(COLUMN(E4),3)=2,VLOOKUP(OFFSET($F$6,INT(COLUMN(G:G)/3)-1,ROW(E4)*3-MOD(COLUMN(E4)-1,3)-1),{"○","●";"△","△";"●","○"},2,0),OFFSET($F$6,INT(COLUMN(G:G)/3)-1,ROW(E4)*3-MOD(COLUMN(E4)-1,3)-1))</f>
        <v>○</v>
      </c>
      <c r="H10" s="66">
        <f ca="1">IF(MOD(COLUMN(F4),3)=2,VLOOKUP(OFFSET($F$6,INT(COLUMN(H:H)/3)-1,ROW(F4)*3-MOD(COLUMN(F4)-1,3)-1),{"○","●";"△","△";"●","○"},2,0),OFFSET($F$6,INT(COLUMN(H:H)/3)-1,ROW(F4)*3-MOD(COLUMN(F4)-1,3)-1))</f>
        <v>1</v>
      </c>
      <c r="I10" s="70">
        <f ca="1">IF(MOD(COLUMN(G4),3)=2,VLOOKUP(OFFSET($F$6,INT(COLUMN(I:I)/3)-1,ROW(G4)*3-MOD(COLUMN(G4)-1,3)-1),{"○","●";"△","△";"●","○"},2,0),OFFSET($F$6,INT(COLUMN(I:I)/3)-1,ROW(G4)*3-MOD(COLUMN(G4)-1,3)-1))</f>
        <v>2</v>
      </c>
      <c r="J10" s="65" t="str">
        <f ca="1">IF(MOD(COLUMN(H4),3)=2,VLOOKUP(OFFSET($F$6,INT(COLUMN(J:J)/3)-1,ROW(H4)*3-MOD(COLUMN(H4)-1,3)-1),{"○","●";"△","△";"●","○"},2,0),OFFSET($F$6,INT(COLUMN(J:J)/3)-1,ROW(H4)*3-MOD(COLUMN(H4)-1,3)-1))</f>
        <v>○</v>
      </c>
      <c r="K10" s="66">
        <f ca="1">IF(MOD(COLUMN(I4),3)=2,VLOOKUP(OFFSET($F$6,INT(COLUMN(K:K)/3)-1,ROW(I4)*3-MOD(COLUMN(I4)-1,3)-1),{"○","●";"△","△";"●","○"},2,0),OFFSET($F$6,INT(COLUMN(K:K)/3)-1,ROW(I4)*3-MOD(COLUMN(I4)-1,3)-1))</f>
        <v>1</v>
      </c>
      <c r="L10" s="70">
        <f ca="1">IF(MOD(COLUMN(J4),3)=2,VLOOKUP(OFFSET($F$6,INT(COLUMN(L:L)/3)-1,ROW(J4)*3-MOD(COLUMN(J4)-1,3)-1),{"○","●";"△","△";"●","○"},2,0),OFFSET($F$6,INT(COLUMN(L:L)/3)-1,ROW(J4)*3-MOD(COLUMN(J4)-1,3)-1))</f>
        <v>35</v>
      </c>
      <c r="M10" s="65" t="str">
        <f ca="1">IF(MOD(COLUMN(K4),3)=2,VLOOKUP(OFFSET($F$6,INT(COLUMN(M:M)/3)-1,ROW(K4)*3-MOD(COLUMN(K4)-1,3)-1),{"○","●";"△","△";"●","○"},2,0),OFFSET($F$6,INT(COLUMN(M:M)/3)-1,ROW(K4)*3-MOD(COLUMN(K4)-1,3)-1))</f>
        <v>○</v>
      </c>
      <c r="N10" s="66">
        <f ca="1">IF(MOD(COLUMN(L4),3)=2,VLOOKUP(OFFSET($F$6,INT(COLUMN(N:N)/3)-1,ROW(L4)*3-MOD(COLUMN(L4)-1,3)-1),{"○","●";"△","△";"●","○"},2,0),OFFSET($F$6,INT(COLUMN(N:N)/3)-1,ROW(L4)*3-MOD(COLUMN(L4)-1,3)-1))</f>
        <v>0</v>
      </c>
      <c r="O10" s="169"/>
      <c r="P10" s="169"/>
      <c r="Q10" s="169"/>
      <c r="R10" s="70"/>
      <c r="S10" s="89" t="str">
        <f>IF(COUNT(R10,T10)&lt;2,"",TEXT(R10-T10,"○;●;△"))</f>
        <v/>
      </c>
      <c r="T10" s="95"/>
      <c r="U10" s="88">
        <v>8</v>
      </c>
      <c r="V10" s="65" t="str">
        <f t="shared" si="0"/>
        <v>○</v>
      </c>
      <c r="W10" s="90">
        <v>0</v>
      </c>
      <c r="X10" s="88">
        <v>2</v>
      </c>
      <c r="Y10" s="65" t="str">
        <f t="shared" si="1"/>
        <v>○</v>
      </c>
      <c r="Z10" s="95">
        <v>1</v>
      </c>
      <c r="AA10" s="111">
        <f t="shared" ca="1" si="2"/>
        <v>5</v>
      </c>
      <c r="AB10" s="100">
        <f t="shared" ca="1" si="2"/>
        <v>0</v>
      </c>
      <c r="AC10" s="66">
        <f t="shared" ca="1" si="2"/>
        <v>1</v>
      </c>
      <c r="AD10" s="100">
        <f t="shared" ca="1" si="3"/>
        <v>16</v>
      </c>
      <c r="AE10" s="100">
        <f ca="1">SUMIF($C$17:$Z$17,AE$5,$C10:$Z10)</f>
        <v>53</v>
      </c>
      <c r="AF10" s="100">
        <f t="shared" ca="1" si="4"/>
        <v>4</v>
      </c>
      <c r="AG10" s="101">
        <f t="shared" ca="1" si="5"/>
        <v>49</v>
      </c>
      <c r="AH10" s="102">
        <f t="shared" ca="1" si="6"/>
        <v>1</v>
      </c>
      <c r="AI10" s="95"/>
      <c r="AJ10" s="95"/>
      <c r="AK10" s="95"/>
      <c r="AL10" s="95"/>
      <c r="AM10" s="95"/>
      <c r="AN10" s="95"/>
    </row>
    <row r="11" spans="2:40" ht="22.5" customHeight="1" x14ac:dyDescent="0.15">
      <c r="B11" s="149" t="s">
        <v>46</v>
      </c>
      <c r="C11" s="65">
        <f ca="1">IF(MOD(COLUMN(A5),3)=2,VLOOKUP(OFFSET($F$6,INT(COLUMN(C:C)/3)-1,ROW(A5)*3-MOD(COLUMN(A5)-1,3)-1),{"○","●";"△","△";"●","○"},2,0),OFFSET($F$6,INT(COLUMN(C:C)/3)-1,ROW(A5)*3-MOD(COLUMN(A5)-1,3)-1))</f>
        <v>0</v>
      </c>
      <c r="D11" s="65" t="str">
        <f ca="1">IF(MOD(COLUMN(B5),3)=2,VLOOKUP(OFFSET($F$6,INT(COLUMN(D:D)/3)-1,ROW(B5)*3-MOD(COLUMN(B5)-1,3)-1),{"○","●";"△","△";"●","○"},2,0),OFFSET($F$6,INT(COLUMN(D:D)/3)-1,ROW(B5)*3-MOD(COLUMN(B5)-1,3)-1))</f>
        <v>●</v>
      </c>
      <c r="E11" s="66">
        <f ca="1">IF(MOD(COLUMN(C5),3)=2,VLOOKUP(OFFSET($F$6,INT(COLUMN(E:E)/3)-1,ROW(C5)*3-MOD(COLUMN(C5)-1,3)-1),{"○","●";"△","△";"●","○"},2,0),OFFSET($F$6,INT(COLUMN(E:E)/3)-1,ROW(C5)*3-MOD(COLUMN(C5)-1,3)-1))</f>
        <v>4</v>
      </c>
      <c r="F11" s="70">
        <f ca="1">IF(MOD(COLUMN(D5),3)=2,VLOOKUP(OFFSET($F$6,INT(COLUMN(F:F)/3)-1,ROW(D5)*3-MOD(COLUMN(D5)-1,3)-1),{"○","●";"△","△";"●","○"},2,0),OFFSET($F$6,INT(COLUMN(F:F)/3)-1,ROW(D5)*3-MOD(COLUMN(D5)-1,3)-1))</f>
        <v>0</v>
      </c>
      <c r="G11" s="65" t="e">
        <f ca="1">IF(MOD(COLUMN(E5),3)=2,VLOOKUP(OFFSET($F$6,INT(COLUMN(G:G)/3)-1,ROW(E5)*3-MOD(COLUMN(E5)-1,3)-1),{"○","●";"△","△";"●","○"},2,0),OFFSET($F$6,INT(COLUMN(G:G)/3)-1,ROW(E5)*3-MOD(COLUMN(E5)-1,3)-1))</f>
        <v>#N/A</v>
      </c>
      <c r="H11" s="66">
        <f ca="1">IF(MOD(COLUMN(F5),3)=2,VLOOKUP(OFFSET($F$6,INT(COLUMN(H:H)/3)-1,ROW(F5)*3-MOD(COLUMN(F5)-1,3)-1),{"○","●";"△","△";"●","○"},2,0),OFFSET($F$6,INT(COLUMN(H:H)/3)-1,ROW(F5)*3-MOD(COLUMN(F5)-1,3)-1))</f>
        <v>0</v>
      </c>
      <c r="I11" s="70">
        <f ca="1">IF(MOD(COLUMN(G5),3)=2,VLOOKUP(OFFSET($F$6,INT(COLUMN(I:I)/3)-1,ROW(G5)*3-MOD(COLUMN(G5)-1,3)-1),{"○","●";"△","△";"●","○"},2,0),OFFSET($F$6,INT(COLUMN(I:I)/3)-1,ROW(G5)*3-MOD(COLUMN(G5)-1,3)-1))</f>
        <v>0</v>
      </c>
      <c r="J11" s="65" t="e">
        <f ca="1">IF(MOD(COLUMN(H5),3)=2,VLOOKUP(OFFSET($F$6,INT(COLUMN(J:J)/3)-1,ROW(H5)*3-MOD(COLUMN(H5)-1,3)-1),{"○","●";"△","△";"●","○"},2,0),OFFSET($F$6,INT(COLUMN(J:J)/3)-1,ROW(H5)*3-MOD(COLUMN(H5)-1,3)-1))</f>
        <v>#N/A</v>
      </c>
      <c r="K11" s="66">
        <f ca="1">IF(MOD(COLUMN(I5),3)=2,VLOOKUP(OFFSET($F$6,INT(COLUMN(K:K)/3)-1,ROW(I5)*3-MOD(COLUMN(I5)-1,3)-1),{"○","●";"△","△";"●","○"},2,0),OFFSET($F$6,INT(COLUMN(K:K)/3)-1,ROW(I5)*3-MOD(COLUMN(I5)-1,3)-1))</f>
        <v>0</v>
      </c>
      <c r="L11" s="70">
        <f ca="1">IF(MOD(COLUMN(J5),3)=2,VLOOKUP(OFFSET($F$6,INT(COLUMN(L:L)/3)-1,ROW(J5)*3-MOD(COLUMN(J5)-1,3)-1),{"○","●";"△","△";"●","○"},2,0),OFFSET($F$6,INT(COLUMN(L:L)/3)-1,ROW(J5)*3-MOD(COLUMN(J5)-1,3)-1))</f>
        <v>0</v>
      </c>
      <c r="M11" s="65" t="e">
        <f ca="1">IF(MOD(COLUMN(K5),3)=2,VLOOKUP(OFFSET($F$6,INT(COLUMN(M:M)/3)-1,ROW(K5)*3-MOD(COLUMN(K5)-1,3)-1),{"○","●";"△","△";"●","○"},2,0),OFFSET($F$6,INT(COLUMN(M:M)/3)-1,ROW(K5)*3-MOD(COLUMN(K5)-1,3)-1))</f>
        <v>#N/A</v>
      </c>
      <c r="N11" s="66">
        <f ca="1">IF(MOD(COLUMN(L5),3)=2,VLOOKUP(OFFSET($F$6,INT(COLUMN(N:N)/3)-1,ROW(L5)*3-MOD(COLUMN(L5)-1,3)-1),{"○","●";"△","△";"●","○"},2,0),OFFSET($F$6,INT(COLUMN(N:N)/3)-1,ROW(L5)*3-MOD(COLUMN(L5)-1,3)-1))</f>
        <v>0</v>
      </c>
      <c r="O11" s="70">
        <f ca="1">IF(MOD(COLUMN(M5),3)=2,VLOOKUP(OFFSET($F$6,INT(COLUMN(O:O)/3)-1,ROW(M5)*3-MOD(COLUMN(M5)-1,3)-1),{"○","●";"△","△";"●","○"},2,0),OFFSET($F$6,INT(COLUMN(O:O)/3)-1,ROW(M5)*3-MOD(COLUMN(M5)-1,3)-1))</f>
        <v>0</v>
      </c>
      <c r="P11" s="65" t="e">
        <f ca="1">IF(MOD(COLUMN(N5),3)=2,VLOOKUP(OFFSET($F$6,INT(COLUMN(P:P)/3)-1,ROW(N5)*3-MOD(COLUMN(N5)-1,3)-1),{"○","●";"△","△";"●","○"},2,0),OFFSET($F$6,INT(COLUMN(P:P)/3)-1,ROW(N5)*3-MOD(COLUMN(N5)-1,3)-1))</f>
        <v>#N/A</v>
      </c>
      <c r="Q11" s="66">
        <f ca="1">IF(MOD(COLUMN(O5),3)=2,VLOOKUP(OFFSET($F$6,INT(COLUMN(Q:Q)/3)-1,ROW(O5)*3-MOD(COLUMN(O5)-1,3)-1),{"○","●";"△","△";"●","○"},2,0),OFFSET($F$6,INT(COLUMN(Q:Q)/3)-1,ROW(O5)*3-MOD(COLUMN(O5)-1,3)-1))</f>
        <v>0</v>
      </c>
      <c r="R11" s="169"/>
      <c r="S11" s="169"/>
      <c r="T11" s="169"/>
      <c r="U11" s="67">
        <v>0</v>
      </c>
      <c r="V11" s="65" t="str">
        <f t="shared" si="0"/>
        <v>●</v>
      </c>
      <c r="W11" s="69">
        <v>4</v>
      </c>
      <c r="X11" s="67">
        <v>0</v>
      </c>
      <c r="Y11" s="65" t="str">
        <f t="shared" si="1"/>
        <v>●</v>
      </c>
      <c r="Z11" s="68">
        <v>2</v>
      </c>
      <c r="AA11" s="111">
        <f t="shared" ca="1" si="2"/>
        <v>0</v>
      </c>
      <c r="AB11" s="100">
        <f t="shared" ca="1" si="2"/>
        <v>3</v>
      </c>
      <c r="AC11" s="66">
        <f t="shared" ca="1" si="2"/>
        <v>0</v>
      </c>
      <c r="AD11" s="100">
        <f t="shared" ca="1" si="3"/>
        <v>0</v>
      </c>
      <c r="AE11" s="100">
        <f t="shared" ca="1" si="4"/>
        <v>0</v>
      </c>
      <c r="AF11" s="100">
        <f t="shared" ca="1" si="4"/>
        <v>10</v>
      </c>
      <c r="AG11" s="101">
        <f t="shared" ca="1" si="5"/>
        <v>-10</v>
      </c>
      <c r="AH11" s="102">
        <f t="shared" ca="1" si="6"/>
        <v>7</v>
      </c>
      <c r="AI11" s="95"/>
      <c r="AJ11" s="95"/>
      <c r="AK11" s="95"/>
      <c r="AL11" s="95"/>
      <c r="AM11" s="95"/>
      <c r="AN11" s="95"/>
    </row>
    <row r="12" spans="2:40" ht="22.5" customHeight="1" x14ac:dyDescent="0.15">
      <c r="B12" s="149" t="s">
        <v>44</v>
      </c>
      <c r="C12" s="68">
        <f ca="1">IF(MOD(COLUMN(A6),3)=2,VLOOKUP(OFFSET($F$6,INT(COLUMN(C:C)/3)-1,ROW(A6)*3-MOD(COLUMN(A6)-1,3)-1),{"○","●";"△","△";"●","○"},2,0),OFFSET($F$6,INT(COLUMN(C:C)/3)-1,ROW(A6)*3-MOD(COLUMN(A6)-1,3)-1))</f>
        <v>0</v>
      </c>
      <c r="D12" s="68" t="e">
        <f ca="1">IF(MOD(COLUMN(B6),3)=2,VLOOKUP(OFFSET($F$6,INT(COLUMN(D:D)/3)-1,ROW(B6)*3-MOD(COLUMN(B6)-1,3)-1),{"○","●";"△","△";"●","○"},2,0),OFFSET($F$6,INT(COLUMN(D:D)/3)-1,ROW(B6)*3-MOD(COLUMN(B6)-1,3)-1))</f>
        <v>#N/A</v>
      </c>
      <c r="E12" s="69">
        <f ca="1">IF(MOD(COLUMN(C6),3)=2,VLOOKUP(OFFSET($F$6,INT(COLUMN(E:E)/3)-1,ROW(C6)*3-MOD(COLUMN(C6)-1,3)-1),{"○","●";"△","△";"●","○"},2,0),OFFSET($F$6,INT(COLUMN(E:E)/3)-1,ROW(C6)*3-MOD(COLUMN(C6)-1,3)-1))</f>
        <v>0</v>
      </c>
      <c r="F12" s="67">
        <f ca="1">IF(MOD(COLUMN(D6),3)=2,VLOOKUP(OFFSET($F$6,INT(COLUMN(F:F)/3)-1,ROW(D6)*3-MOD(COLUMN(D6)-1,3)-1),{"○","●";"△","△";"●","○"},2,0),OFFSET($F$6,INT(COLUMN(F:F)/3)-1,ROW(D6)*3-MOD(COLUMN(D6)-1,3)-1))</f>
        <v>0</v>
      </c>
      <c r="G12" s="68" t="e">
        <f ca="1">IF(MOD(COLUMN(E6),3)=2,VLOOKUP(OFFSET($F$6,INT(COLUMN(G:G)/3)-1,ROW(E6)*3-MOD(COLUMN(E6)-1,3)-1),{"○","●";"△","△";"●","○"},2,0),OFFSET($F$6,INT(COLUMN(G:G)/3)-1,ROW(E6)*3-MOD(COLUMN(E6)-1,3)-1))</f>
        <v>#N/A</v>
      </c>
      <c r="H12" s="69">
        <f ca="1">IF(MOD(COLUMN(F6),3)=2,VLOOKUP(OFFSET($F$6,INT(COLUMN(H:H)/3)-1,ROW(F6)*3-MOD(COLUMN(F6)-1,3)-1),{"○","●";"△","△";"●","○"},2,0),OFFSET($F$6,INT(COLUMN(H:H)/3)-1,ROW(F6)*3-MOD(COLUMN(F6)-1,3)-1))</f>
        <v>0</v>
      </c>
      <c r="I12" s="67">
        <f ca="1">IF(MOD(COLUMN(G6),3)=2,VLOOKUP(OFFSET($F$6,INT(COLUMN(I:I)/3)-1,ROW(G6)*3-MOD(COLUMN(G6)-1,3)-1),{"○","●";"△","△";"●","○"},2,0),OFFSET($F$6,INT(COLUMN(I:I)/3)-1,ROW(G6)*3-MOD(COLUMN(G6)-1,3)-1))</f>
        <v>0</v>
      </c>
      <c r="J12" s="68" t="e">
        <f ca="1">IF(MOD(COLUMN(H6),3)=2,VLOOKUP(OFFSET($F$6,INT(COLUMN(J:J)/3)-1,ROW(H6)*3-MOD(COLUMN(H6)-1,3)-1),{"○","●";"△","△";"●","○"},2,0),OFFSET($F$6,INT(COLUMN(J:J)/3)-1,ROW(H6)*3-MOD(COLUMN(H6)-1,3)-1))</f>
        <v>#N/A</v>
      </c>
      <c r="K12" s="69">
        <f ca="1">IF(MOD(COLUMN(I6),3)=2,VLOOKUP(OFFSET($F$6,INT(COLUMN(K:K)/3)-1,ROW(I6)*3-MOD(COLUMN(I6)-1,3)-1),{"○","●";"△","△";"●","○"},2,0),OFFSET($F$6,INT(COLUMN(K:K)/3)-1,ROW(I6)*3-MOD(COLUMN(I6)-1,3)-1))</f>
        <v>0</v>
      </c>
      <c r="L12" s="67">
        <f ca="1">IF(MOD(COLUMN(J6),3)=2,VLOOKUP(OFFSET($F$6,INT(COLUMN(L:L)/3)-1,ROW(J6)*3-MOD(COLUMN(J6)-1,3)-1),{"○","●";"△","△";"●","○"},2,0),OFFSET($F$6,INT(COLUMN(L:L)/3)-1,ROW(J6)*3-MOD(COLUMN(J6)-1,3)-1))</f>
        <v>0</v>
      </c>
      <c r="M12" s="68" t="e">
        <f ca="1">IF(MOD(COLUMN(K6),3)=2,VLOOKUP(OFFSET($F$6,INT(COLUMN(M:M)/3)-1,ROW(K6)*3-MOD(COLUMN(K6)-1,3)-1),{"○","●";"△","△";"●","○"},2,0),OFFSET($F$6,INT(COLUMN(M:M)/3)-1,ROW(K6)*3-MOD(COLUMN(K6)-1,3)-1))</f>
        <v>#N/A</v>
      </c>
      <c r="N12" s="69">
        <f ca="1">IF(MOD(COLUMN(L6),3)=2,VLOOKUP(OFFSET($F$6,INT(COLUMN(N:N)/3)-1,ROW(L6)*3-MOD(COLUMN(L6)-1,3)-1),{"○","●";"△","△";"●","○"},2,0),OFFSET($F$6,INT(COLUMN(N:N)/3)-1,ROW(L6)*3-MOD(COLUMN(L6)-1,3)-1))</f>
        <v>0</v>
      </c>
      <c r="O12" s="67">
        <f ca="1">IF(MOD(COLUMN(M6),3)=2,VLOOKUP(OFFSET($F$6,INT(COLUMN(O:O)/3)-1,ROW(M6)*3-MOD(COLUMN(M6)-1,3)-1),{"○","●";"△","△";"●","○"},2,0),OFFSET($F$6,INT(COLUMN(O:O)/3)-1,ROW(M6)*3-MOD(COLUMN(M6)-1,3)-1))</f>
        <v>0</v>
      </c>
      <c r="P12" s="68" t="str">
        <f ca="1">IF(MOD(COLUMN(N6),3)=2,VLOOKUP(OFFSET($F$6,INT(COLUMN(P:P)/3)-1,ROW(N6)*3-MOD(COLUMN(N6)-1,3)-1),{"○","●";"△","△";"●","○"},2,0),OFFSET($F$6,INT(COLUMN(P:P)/3)-1,ROW(N6)*3-MOD(COLUMN(N6)-1,3)-1))</f>
        <v>●</v>
      </c>
      <c r="Q12" s="69">
        <f ca="1">IF(MOD(COLUMN(O6),3)=2,VLOOKUP(OFFSET($F$6,INT(COLUMN(Q:Q)/3)-1,ROW(O6)*3-MOD(COLUMN(O6)-1,3)-1),{"○","●";"△","△";"●","○"},2,0),OFFSET($F$6,INT(COLUMN(Q:Q)/3)-1,ROW(O6)*3-MOD(COLUMN(O6)-1,3)-1))</f>
        <v>8</v>
      </c>
      <c r="R12" s="67">
        <f ca="1">IF(MOD(COLUMN(P6),3)=2,VLOOKUP(OFFSET($F$6,INT(COLUMN(R:R)/3)-1,ROW(P6)*3-MOD(COLUMN(P6)-1,3)-1),{"○","●";"△","△";"●","○"},2,0),OFFSET($F$6,INT(COLUMN(R:R)/3)-1,ROW(P6)*3-MOD(COLUMN(P6)-1,3)-1))</f>
        <v>4</v>
      </c>
      <c r="S12" s="68" t="str">
        <f ca="1">IF(MOD(COLUMN(Q6),3)=2,VLOOKUP(OFFSET($F$6,INT(COLUMN(S:S)/3)-1,ROW(Q6)*3-MOD(COLUMN(Q6)-1,3)-1),{"○","●";"△","△";"●","○"},2,0),OFFSET($F$6,INT(COLUMN(S:S)/3)-1,ROW(Q6)*3-MOD(COLUMN(Q6)-1,3)-1))</f>
        <v>○</v>
      </c>
      <c r="T12" s="69">
        <f ca="1">IF(MOD(COLUMN(R6),3)=2,VLOOKUP(OFFSET($F$6,INT(COLUMN(T:T)/3)-1,ROW(R6)*3-MOD(COLUMN(R6)-1,3)-1),{"○","●";"△","△";"●","○"},2,0),OFFSET($F$6,INT(COLUMN(T:T)/3)-1,ROW(R6)*3-MOD(COLUMN(R6)-1,3)-1))</f>
        <v>0</v>
      </c>
      <c r="U12" s="170"/>
      <c r="V12" s="169"/>
      <c r="W12" s="169"/>
      <c r="X12" s="70">
        <v>1</v>
      </c>
      <c r="Y12" s="68" t="str">
        <f t="shared" si="1"/>
        <v>△</v>
      </c>
      <c r="Z12" s="68">
        <v>1</v>
      </c>
      <c r="AA12" s="111">
        <f t="shared" ca="1" si="2"/>
        <v>1</v>
      </c>
      <c r="AB12" s="100">
        <f t="shared" ca="1" si="2"/>
        <v>1</v>
      </c>
      <c r="AC12" s="66">
        <f t="shared" ca="1" si="2"/>
        <v>1</v>
      </c>
      <c r="AD12" s="100">
        <f t="shared" ca="1" si="3"/>
        <v>4</v>
      </c>
      <c r="AE12" s="100">
        <f t="shared" ca="1" si="4"/>
        <v>5</v>
      </c>
      <c r="AF12" s="100">
        <f t="shared" ca="1" si="4"/>
        <v>9</v>
      </c>
      <c r="AG12" s="101">
        <f t="shared" ca="1" si="5"/>
        <v>-4</v>
      </c>
      <c r="AH12" s="102">
        <f t="shared" ca="1" si="6"/>
        <v>4</v>
      </c>
      <c r="AI12" s="95"/>
      <c r="AJ12" s="95"/>
      <c r="AK12" s="95"/>
      <c r="AL12" s="95"/>
      <c r="AM12" s="95"/>
      <c r="AN12" s="95"/>
    </row>
    <row r="13" spans="2:40" ht="22.5" customHeight="1" thickBot="1" x14ac:dyDescent="0.2">
      <c r="B13" s="150" t="s">
        <v>45</v>
      </c>
      <c r="C13" s="68">
        <f ca="1">IF(MOD(COLUMN(A7),3)=2,VLOOKUP(OFFSET($F$6,INT(COLUMN(C:C)/3)-1,ROW(A7)*3-MOD(COLUMN(A7)-1,3)-1),{"○","●";"△","△";"●","○"},2,0),OFFSET($F$6,INT(COLUMN(C:C)/3)-1,ROW(A7)*3-MOD(COLUMN(A7)-1,3)-1))</f>
        <v>0</v>
      </c>
      <c r="D13" s="68" t="str">
        <f ca="1">IF(MOD(COLUMN(B7),3)=2,VLOOKUP(OFFSET($F$6,INT(COLUMN(D:D)/3)-1,ROW(B7)*3-MOD(COLUMN(B7)-1,3)-1),{"○","●";"△","△";"●","○"},2,0),OFFSET($F$6,INT(COLUMN(D:D)/3)-1,ROW(B7)*3-MOD(COLUMN(B7)-1,3)-1))</f>
        <v>●</v>
      </c>
      <c r="E13" s="69">
        <f ca="1">IF(MOD(COLUMN(C7),3)=2,VLOOKUP(OFFSET($F$6,INT(COLUMN(E:E)/3)-1,ROW(C7)*3-MOD(COLUMN(C7)-1,3)-1),{"○","●";"△","△";"●","○"},2,0),OFFSET($F$6,INT(COLUMN(E:E)/3)-1,ROW(C7)*3-MOD(COLUMN(C7)-1,3)-1))</f>
        <v>4</v>
      </c>
      <c r="F13" s="67">
        <f ca="1">IF(MOD(COLUMN(D7),3)=2,VLOOKUP(OFFSET($F$6,INT(COLUMN(F:F)/3)-1,ROW(D7)*3-MOD(COLUMN(D7)-1,3)-1),{"○","●";"△","△";"●","○"},2,0),OFFSET($F$6,INT(COLUMN(F:F)/3)-1,ROW(D7)*3-MOD(COLUMN(D7)-1,3)-1))</f>
        <v>0</v>
      </c>
      <c r="G13" s="68" t="e">
        <f ca="1">IF(MOD(COLUMN(E7),3)=2,VLOOKUP(OFFSET($F$6,INT(COLUMN(G:G)/3)-1,ROW(E7)*3-MOD(COLUMN(E7)-1,3)-1),{"○","●";"△","△";"●","○"},2,0),OFFSET($F$6,INT(COLUMN(G:G)/3)-1,ROW(E7)*3-MOD(COLUMN(E7)-1,3)-1))</f>
        <v>#N/A</v>
      </c>
      <c r="H13" s="69">
        <f ca="1">IF(MOD(COLUMN(F7),3)=2,VLOOKUP(OFFSET($F$6,INT(COLUMN(H:H)/3)-1,ROW(F7)*3-MOD(COLUMN(F7)-1,3)-1),{"○","●";"△","△";"●","○"},2,0),OFFSET($F$6,INT(COLUMN(H:H)/3)-1,ROW(F7)*3-MOD(COLUMN(F7)-1,3)-1))</f>
        <v>0</v>
      </c>
      <c r="I13" s="67">
        <f ca="1">IF(MOD(COLUMN(G7),3)=2,VLOOKUP(OFFSET($F$6,INT(COLUMN(I:I)/3)-1,ROW(G7)*3-MOD(COLUMN(G7)-1,3)-1),{"○","●";"△","△";"●","○"},2,0),OFFSET($F$6,INT(COLUMN(I:I)/3)-1,ROW(G7)*3-MOD(COLUMN(G7)-1,3)-1))</f>
        <v>0</v>
      </c>
      <c r="J13" s="68" t="e">
        <f ca="1">IF(MOD(COLUMN(H7),3)=2,VLOOKUP(OFFSET($F$6,INT(COLUMN(J:J)/3)-1,ROW(H7)*3-MOD(COLUMN(H7)-1,3)-1),{"○","●";"△","△";"●","○"},2,0),OFFSET($F$6,INT(COLUMN(J:J)/3)-1,ROW(H7)*3-MOD(COLUMN(H7)-1,3)-1))</f>
        <v>#N/A</v>
      </c>
      <c r="K13" s="69">
        <f ca="1">IF(MOD(COLUMN(I7),3)=2,VLOOKUP(OFFSET($F$6,INT(COLUMN(K:K)/3)-1,ROW(I7)*3-MOD(COLUMN(I7)-1,3)-1),{"○","●";"△","△";"●","○"},2,0),OFFSET($F$6,INT(COLUMN(K:K)/3)-1,ROW(I7)*3-MOD(COLUMN(I7)-1,3)-1))</f>
        <v>0</v>
      </c>
      <c r="L13" s="67">
        <f ca="1">IF(MOD(COLUMN(J7),3)=2,VLOOKUP(OFFSET($F$6,INT(COLUMN(L:L)/3)-1,ROW(J7)*3-MOD(COLUMN(J7)-1,3)-1),{"○","●";"△","△";"●","○"},2,0),OFFSET($F$6,INT(COLUMN(L:L)/3)-1,ROW(J7)*3-MOD(COLUMN(J7)-1,3)-1))</f>
        <v>8</v>
      </c>
      <c r="M13" s="68" t="str">
        <f ca="1">IF(MOD(COLUMN(K7),3)=2,VLOOKUP(OFFSET($F$6,INT(COLUMN(M:M)/3)-1,ROW(K7)*3-MOD(COLUMN(K7)-1,3)-1),{"○","●";"△","△";"●","○"},2,0),OFFSET($F$6,INT(COLUMN(M:M)/3)-1,ROW(K7)*3-MOD(COLUMN(K7)-1,3)-1))</f>
        <v>○</v>
      </c>
      <c r="N13" s="69">
        <f ca="1">IF(MOD(COLUMN(L7),3)=2,VLOOKUP(OFFSET($F$6,INT(COLUMN(N:N)/3)-1,ROW(L7)*3-MOD(COLUMN(L7)-1,3)-1),{"○","●";"△","△";"●","○"},2,0),OFFSET($F$6,INT(COLUMN(N:N)/3)-1,ROW(L7)*3-MOD(COLUMN(L7)-1,3)-1))</f>
        <v>0</v>
      </c>
      <c r="O13" s="67">
        <f ca="1">IF(MOD(COLUMN(M7),3)=2,VLOOKUP(OFFSET($F$6,INT(COLUMN(O:O)/3)-1,ROW(M7)*3-MOD(COLUMN(M7)-1,3)-1),{"○","●";"△","△";"●","○"},2,0),OFFSET($F$6,INT(COLUMN(O:O)/3)-1,ROW(M7)*3-MOD(COLUMN(M7)-1,3)-1))</f>
        <v>1</v>
      </c>
      <c r="P13" s="68" t="str">
        <f ca="1">IF(MOD(COLUMN(N7),3)=2,VLOOKUP(OFFSET($F$6,INT(COLUMN(P:P)/3)-1,ROW(N7)*3-MOD(COLUMN(N7)-1,3)-1),{"○","●";"△","△";"●","○"},2,0),OFFSET($F$6,INT(COLUMN(P:P)/3)-1,ROW(N7)*3-MOD(COLUMN(N7)-1,3)-1))</f>
        <v>●</v>
      </c>
      <c r="Q13" s="69">
        <f ca="1">IF(MOD(COLUMN(O7),3)=2,VLOOKUP(OFFSET($F$6,INT(COLUMN(Q:Q)/3)-1,ROW(O7)*3-MOD(COLUMN(O7)-1,3)-1),{"○","●";"△","△";"●","○"},2,0),OFFSET($F$6,INT(COLUMN(Q:Q)/3)-1,ROW(O7)*3-MOD(COLUMN(O7)-1,3)-1))</f>
        <v>2</v>
      </c>
      <c r="R13" s="67">
        <f ca="1">IF(MOD(COLUMN(P7),3)=2,VLOOKUP(OFFSET($F$6,INT(COLUMN(R:R)/3)-1,ROW(P7)*3-MOD(COLUMN(P7)-1,3)-1),{"○","●";"△","△";"●","○"},2,0),OFFSET($F$6,INT(COLUMN(R:R)/3)-1,ROW(P7)*3-MOD(COLUMN(P7)-1,3)-1))</f>
        <v>2</v>
      </c>
      <c r="S13" s="68" t="str">
        <f ca="1">IF(MOD(COLUMN(Q7),3)=2,VLOOKUP(OFFSET($F$6,INT(COLUMN(S:S)/3)-1,ROW(Q7)*3-MOD(COLUMN(Q7)-1,3)-1),{"○","●";"△","△";"●","○"},2,0),OFFSET($F$6,INT(COLUMN(S:S)/3)-1,ROW(Q7)*3-MOD(COLUMN(Q7)-1,3)-1))</f>
        <v>○</v>
      </c>
      <c r="T13" s="69">
        <f ca="1">IF(MOD(COLUMN(R7),3)=2,VLOOKUP(OFFSET($F$6,INT(COLUMN(T:T)/3)-1,ROW(R7)*3-MOD(COLUMN(R7)-1,3)-1),{"○","●";"△","△";"●","○"},2,0),OFFSET($F$6,INT(COLUMN(T:T)/3)-1,ROW(R7)*3-MOD(COLUMN(R7)-1,3)-1))</f>
        <v>0</v>
      </c>
      <c r="U13" s="67">
        <f ca="1">IF(MOD(COLUMN(S7),3)=2,VLOOKUP(OFFSET($F$6,INT(COLUMN(U:U)/3)-1,ROW(S7)*3-MOD(COLUMN(S7)-1,3)-1),{"○","●";"△","△";"●","○"},2,0),OFFSET($F$6,INT(COLUMN(U:U)/3)-1,ROW(S7)*3-MOD(COLUMN(S7)-1,3)-1))</f>
        <v>1</v>
      </c>
      <c r="V13" s="68" t="str">
        <f ca="1">IF(MOD(COLUMN(T7),3)=2,VLOOKUP(OFFSET($F$6,INT(COLUMN(V:V)/3)-1,ROW(T7)*3-MOD(COLUMN(T7)-1,3)-1),{"○","●";"△","△";"●","○"},2,0),OFFSET($F$6,INT(COLUMN(V:V)/3)-1,ROW(T7)*3-MOD(COLUMN(T7)-1,3)-1))</f>
        <v>△</v>
      </c>
      <c r="W13" s="69">
        <f ca="1">IF(MOD(COLUMN(U7),3)=2,VLOOKUP(OFFSET($F$6,INT(COLUMN(W:W)/3)-1,ROW(U7)*3-MOD(COLUMN(U7)-1,3)-1),{"○","●";"△","△";"●","○"},2,0),OFFSET($F$6,INT(COLUMN(W:W)/3)-1,ROW(U7)*3-MOD(COLUMN(U7)-1,3)-1))</f>
        <v>1</v>
      </c>
      <c r="X13" s="170"/>
      <c r="Y13" s="169"/>
      <c r="Z13" s="169"/>
      <c r="AA13" s="112">
        <f t="shared" ca="1" si="2"/>
        <v>2</v>
      </c>
      <c r="AB13" s="103">
        <f t="shared" ca="1" si="2"/>
        <v>2</v>
      </c>
      <c r="AC13" s="71">
        <f t="shared" ca="1" si="2"/>
        <v>1</v>
      </c>
      <c r="AD13" s="103">
        <f t="shared" ca="1" si="3"/>
        <v>7</v>
      </c>
      <c r="AE13" s="103">
        <f t="shared" ca="1" si="4"/>
        <v>12</v>
      </c>
      <c r="AF13" s="103">
        <f t="shared" ca="1" si="4"/>
        <v>7</v>
      </c>
      <c r="AG13" s="104">
        <f t="shared" ca="1" si="5"/>
        <v>5</v>
      </c>
      <c r="AH13" s="105">
        <f t="shared" ca="1" si="6"/>
        <v>3</v>
      </c>
      <c r="AI13" s="95"/>
      <c r="AJ13" s="95"/>
      <c r="AK13" s="95"/>
      <c r="AL13" s="95"/>
      <c r="AM13" s="95"/>
      <c r="AN13" s="95"/>
    </row>
    <row r="14" spans="2:40" ht="11.25" customHeight="1" x14ac:dyDescent="0.15">
      <c r="B14" s="108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5"/>
      <c r="AJ14" s="95"/>
      <c r="AK14" s="95"/>
      <c r="AL14" s="95"/>
      <c r="AM14" s="95"/>
      <c r="AN14" s="95"/>
    </row>
    <row r="15" spans="2:40" ht="11.25" customHeight="1" x14ac:dyDescent="0.15">
      <c r="B15" s="83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</row>
    <row r="16" spans="2:40" ht="11.25" customHeight="1" x14ac:dyDescent="0.15">
      <c r="B16" s="144"/>
      <c r="C16" s="140"/>
      <c r="D16" s="141"/>
      <c r="E16" s="140"/>
      <c r="F16" s="140"/>
      <c r="G16" s="141"/>
      <c r="H16" s="140"/>
      <c r="I16" s="140"/>
      <c r="J16" s="141"/>
      <c r="K16" s="140"/>
      <c r="L16" s="140"/>
      <c r="M16" s="141"/>
      <c r="N16" s="140"/>
      <c r="O16" s="140"/>
      <c r="P16" s="141"/>
      <c r="Q16" s="140"/>
      <c r="R16" s="140"/>
      <c r="S16" s="141"/>
      <c r="T16" s="140"/>
      <c r="U16" s="140"/>
      <c r="V16" s="141"/>
      <c r="W16" s="140"/>
      <c r="X16" s="140"/>
      <c r="Y16" s="141"/>
      <c r="Z16" s="140"/>
      <c r="AA16" s="140"/>
      <c r="AB16" s="141"/>
      <c r="AC16" s="140"/>
      <c r="AD16" s="142"/>
      <c r="AE16" s="142"/>
      <c r="AF16" s="142"/>
      <c r="AG16" s="140"/>
      <c r="AH16" s="140"/>
      <c r="AI16" s="46"/>
      <c r="AJ16" s="46"/>
      <c r="AK16" s="46"/>
      <c r="AL16" s="46"/>
      <c r="AM16" s="46"/>
      <c r="AN16" s="46"/>
    </row>
    <row r="17" spans="2:40" ht="11.25" customHeight="1" x14ac:dyDescent="0.15">
      <c r="B17" s="137"/>
      <c r="C17" s="138" t="s">
        <v>18</v>
      </c>
      <c r="D17" s="139"/>
      <c r="E17" s="138" t="s">
        <v>19</v>
      </c>
      <c r="F17" s="138" t="s">
        <v>3</v>
      </c>
      <c r="G17" s="139"/>
      <c r="H17" s="138" t="s">
        <v>1</v>
      </c>
      <c r="I17" s="138" t="s">
        <v>3</v>
      </c>
      <c r="J17" s="139"/>
      <c r="K17" s="138" t="s">
        <v>1</v>
      </c>
      <c r="L17" s="138" t="s">
        <v>3</v>
      </c>
      <c r="M17" s="139"/>
      <c r="N17" s="138" t="s">
        <v>1</v>
      </c>
      <c r="O17" s="138" t="s">
        <v>3</v>
      </c>
      <c r="P17" s="139"/>
      <c r="Q17" s="138" t="s">
        <v>1</v>
      </c>
      <c r="R17" s="138" t="s">
        <v>3</v>
      </c>
      <c r="S17" s="139"/>
      <c r="T17" s="138" t="s">
        <v>19</v>
      </c>
      <c r="U17" s="138" t="s">
        <v>3</v>
      </c>
      <c r="V17" s="139"/>
      <c r="W17" s="138" t="s">
        <v>1</v>
      </c>
      <c r="X17" s="138" t="s">
        <v>3</v>
      </c>
      <c r="Y17" s="139"/>
      <c r="Z17" s="138" t="s">
        <v>1</v>
      </c>
      <c r="AA17" s="138" t="s">
        <v>8</v>
      </c>
      <c r="AB17" s="138" t="s">
        <v>20</v>
      </c>
      <c r="AC17" s="138" t="s">
        <v>21</v>
      </c>
      <c r="AD17" s="138"/>
      <c r="AE17" s="139"/>
      <c r="AF17" s="138"/>
      <c r="AG17" s="138"/>
      <c r="AH17" s="138"/>
      <c r="AI17" s="107"/>
      <c r="AJ17" s="50"/>
      <c r="AK17" s="50"/>
      <c r="AL17" s="49"/>
      <c r="AM17" s="49"/>
      <c r="AN17" s="49"/>
    </row>
    <row r="18" spans="2:40" ht="11.25" customHeight="1" x14ac:dyDescent="0.15">
      <c r="B18" s="37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87"/>
      <c r="AJ18" s="39"/>
      <c r="AK18" s="39"/>
      <c r="AL18" s="39"/>
      <c r="AM18" s="39"/>
      <c r="AN18" s="39"/>
    </row>
    <row r="19" spans="2:40" ht="21" customHeight="1" thickBot="1" x14ac:dyDescent="0.2">
      <c r="B19" s="152" t="s">
        <v>10</v>
      </c>
      <c r="C19" s="153"/>
      <c r="D19" s="153"/>
      <c r="E19" s="153"/>
      <c r="F19" s="153"/>
      <c r="G19" s="6"/>
      <c r="H19" s="6"/>
      <c r="L19" s="7"/>
      <c r="M19" s="1"/>
      <c r="N19" s="1"/>
      <c r="O19" s="7"/>
      <c r="P19" s="1"/>
      <c r="Q19" s="8"/>
      <c r="R19" s="9"/>
      <c r="S19" s="10"/>
      <c r="W19" s="7"/>
      <c r="X19" s="1"/>
      <c r="Y19" s="1"/>
      <c r="Z19" s="6"/>
      <c r="AA19" s="11"/>
      <c r="AB19" s="8"/>
      <c r="AC19" s="156" t="s">
        <v>4</v>
      </c>
      <c r="AD19" s="164"/>
      <c r="AE19" s="153"/>
      <c r="AF19" s="153"/>
      <c r="AG19" s="153"/>
      <c r="AH19" s="153"/>
    </row>
    <row r="20" spans="2:40" ht="22.5" customHeight="1" thickBot="1" x14ac:dyDescent="0.2">
      <c r="B20" s="12" t="s">
        <v>5</v>
      </c>
      <c r="C20" s="154" t="str">
        <f>B21</f>
        <v>スクール</v>
      </c>
      <c r="D20" s="155"/>
      <c r="E20" s="155"/>
      <c r="F20" s="155" t="str">
        <f>B22</f>
        <v>せたな</v>
      </c>
      <c r="G20" s="155"/>
      <c r="H20" s="155"/>
      <c r="I20" s="155" t="str">
        <f>B23</f>
        <v>磨　光</v>
      </c>
      <c r="J20" s="155"/>
      <c r="K20" s="155"/>
      <c r="L20" s="155" t="str">
        <f>B24</f>
        <v>今　金　</v>
      </c>
      <c r="M20" s="155"/>
      <c r="N20" s="155"/>
      <c r="O20" s="155" t="str">
        <f>B25</f>
        <v>えさん</v>
      </c>
      <c r="P20" s="155"/>
      <c r="Q20" s="155"/>
      <c r="R20" s="155" t="str">
        <f>B26</f>
        <v>乙　部</v>
      </c>
      <c r="S20" s="155"/>
      <c r="T20" s="155"/>
      <c r="U20" s="155" t="str">
        <f>B27</f>
        <v>西　部</v>
      </c>
      <c r="V20" s="155"/>
      <c r="W20" s="155"/>
      <c r="X20" s="155" t="str">
        <f>B28</f>
        <v>亀　田</v>
      </c>
      <c r="Y20" s="155"/>
      <c r="Z20" s="171"/>
      <c r="AA20" s="13" t="s">
        <v>22</v>
      </c>
      <c r="AB20" s="14" t="s">
        <v>23</v>
      </c>
      <c r="AC20" s="14" t="s">
        <v>24</v>
      </c>
      <c r="AD20" s="14" t="s">
        <v>25</v>
      </c>
      <c r="AE20" s="14" t="s">
        <v>26</v>
      </c>
      <c r="AF20" s="14" t="s">
        <v>27</v>
      </c>
      <c r="AG20" s="15" t="s">
        <v>28</v>
      </c>
      <c r="AH20" s="16" t="s">
        <v>29</v>
      </c>
    </row>
    <row r="21" spans="2:40" ht="22.5" customHeight="1" x14ac:dyDescent="0.15">
      <c r="B21" s="148" t="s">
        <v>47</v>
      </c>
      <c r="C21" s="161"/>
      <c r="D21" s="161"/>
      <c r="E21" s="162"/>
      <c r="F21" s="52"/>
      <c r="G21" s="63" t="str">
        <f>IF(COUNT(F21,H21)&lt;2,"",TEXT(F21-H21,"○;●;△"))</f>
        <v/>
      </c>
      <c r="H21" s="53"/>
      <c r="I21" s="54">
        <v>6</v>
      </c>
      <c r="J21" s="56" t="str">
        <f>IF(COUNT(I21,K21)&lt;2,"",TEXT(I21-K21,"○;●;△"))</f>
        <v>○</v>
      </c>
      <c r="K21" s="55">
        <v>0</v>
      </c>
      <c r="L21" s="54"/>
      <c r="M21" s="56" t="str">
        <f>IF(COUNT(L21,N21)&lt;2,"",TEXT(L21-N21,"○;●;△"))</f>
        <v/>
      </c>
      <c r="N21" s="55"/>
      <c r="O21" s="54"/>
      <c r="P21" s="56" t="str">
        <f>IF(COUNT(O21,Q21)&lt;2,"",TEXT(O21-Q21,"○;●;△"))</f>
        <v/>
      </c>
      <c r="Q21" s="55"/>
      <c r="R21" s="56">
        <v>10</v>
      </c>
      <c r="S21" s="56" t="str">
        <f>IF(COUNT(R21,T21)&lt;2,"",TEXT(R21-T21,"○;●;△"))</f>
        <v>○</v>
      </c>
      <c r="T21" s="56">
        <v>0</v>
      </c>
      <c r="U21" s="54">
        <v>2</v>
      </c>
      <c r="V21" s="64" t="str">
        <f t="shared" ref="V21:V26" si="7">IF(COUNT(U21,W21)&lt;2,"",TEXT(U21-W21,"○;●;△"))</f>
        <v>○</v>
      </c>
      <c r="W21" s="55">
        <v>0</v>
      </c>
      <c r="X21" s="54">
        <v>8</v>
      </c>
      <c r="Y21" s="64" t="str">
        <f t="shared" ref="Y21:Y27" si="8">IF(COUNT(X21,Z21)&lt;2,"",TEXT(X21-Z21,"○;●;△"))</f>
        <v>○</v>
      </c>
      <c r="Z21" s="56">
        <v>0</v>
      </c>
      <c r="AA21" s="17">
        <f>COUNTIF($C21:$Z21,AA$32)</f>
        <v>4</v>
      </c>
      <c r="AB21" s="18">
        <f>COUNTIF($C21:$Z21,AB$32)</f>
        <v>0</v>
      </c>
      <c r="AC21" s="18">
        <f>COUNTIF($C21:$Z21,AC$32)</f>
        <v>0</v>
      </c>
      <c r="AD21" s="18">
        <f>AA21*3+AC21</f>
        <v>12</v>
      </c>
      <c r="AE21" s="18">
        <f>SUMIF($C$32:$Z$32,AE$20,$C21:$Z21)</f>
        <v>26</v>
      </c>
      <c r="AF21" s="18">
        <f>SUMIF($C$32:$Z$32,AF$20,$C21:$Z21)</f>
        <v>0</v>
      </c>
      <c r="AG21" s="20">
        <f>AE21-AF21</f>
        <v>26</v>
      </c>
      <c r="AH21" s="21">
        <f ca="1">SUMPRODUCT(($AD$21:$AD$28*10^5+$AG$21:$AG$28&gt;AD21*10^5+AG21)*1)+1</f>
        <v>2</v>
      </c>
    </row>
    <row r="22" spans="2:40" ht="22.5" customHeight="1" x14ac:dyDescent="0.15">
      <c r="B22" s="149" t="s">
        <v>48</v>
      </c>
      <c r="C22" s="61">
        <f ca="1">IF(MOD(COLUMN(A1),3)=2,VLOOKUP(OFFSET($F$21,INT(COLUMN(C:C)/3)-1,ROW(A1)*3-MOD(COLUMN(A1)-1,3)-1),{"○","●";"△","△";"●","○"},2,0),OFFSET($F$21,INT(COLUMN(C:C)/3)-1,ROW(A1)*3-MOD(COLUMN(A1)-1,3)-1))</f>
        <v>0</v>
      </c>
      <c r="D22" s="61" t="e">
        <f ca="1">IF(MOD(COLUMN(B1),3)=2,VLOOKUP(OFFSET($F$21,INT(COLUMN(D:D)/3)-1,ROW(B1)*3-MOD(COLUMN(B1)-1,3)-1),{"○","●";"△","△";"●","○"},2,0),OFFSET($F$21,INT(COLUMN(D:D)/3)-1,ROW(B1)*3-MOD(COLUMN(B1)-1,3)-1))</f>
        <v>#N/A</v>
      </c>
      <c r="E22" s="60">
        <f ca="1">IF(MOD(COLUMN(C1),3)=2,VLOOKUP(OFFSET($F$21,INT(COLUMN(E:E)/3)-1,ROW(C1)*3-MOD(COLUMN(C1)-1,3)-1),{"○","●";"△","△";"●","○"},2,0),OFFSET($F$21,INT(COLUMN(E:E)/3)-1,ROW(C1)*3-MOD(COLUMN(C1)-1,3)-1))</f>
        <v>0</v>
      </c>
      <c r="F22" s="157"/>
      <c r="G22" s="157"/>
      <c r="H22" s="158"/>
      <c r="I22" s="57">
        <v>7</v>
      </c>
      <c r="J22" s="62" t="str">
        <f>IF(COUNT(I22,K22)&lt;2,"",TEXT(I22-K22,"○;●;△"))</f>
        <v>○</v>
      </c>
      <c r="K22" s="58">
        <v>0</v>
      </c>
      <c r="L22" s="59">
        <v>12</v>
      </c>
      <c r="M22" s="61" t="str">
        <f>IF(COUNT(L22,N22)&lt;2,"",TEXT(L22-N22,"○;●;△"))</f>
        <v>○</v>
      </c>
      <c r="N22" s="60">
        <v>1</v>
      </c>
      <c r="O22" s="59"/>
      <c r="P22" s="61" t="str">
        <f>IF(COUNT(O22,Q22)&lt;2,"",TEXT(O22-Q22,"○;●;△"))</f>
        <v/>
      </c>
      <c r="Q22" s="60"/>
      <c r="R22" s="61">
        <v>2</v>
      </c>
      <c r="S22" s="61" t="str">
        <f>IF(COUNT(R22,T22)&lt;2,"",TEXT(R22-T22,"○;●;△"))</f>
        <v>○</v>
      </c>
      <c r="T22" s="61">
        <v>0</v>
      </c>
      <c r="U22" s="59">
        <v>7</v>
      </c>
      <c r="V22" s="61" t="str">
        <f t="shared" si="7"/>
        <v>○</v>
      </c>
      <c r="W22" s="60">
        <v>0</v>
      </c>
      <c r="X22" s="59">
        <v>4</v>
      </c>
      <c r="Y22" s="61" t="str">
        <f t="shared" si="8"/>
        <v>○</v>
      </c>
      <c r="Z22" s="61">
        <v>0</v>
      </c>
      <c r="AA22" s="23">
        <f t="shared" ref="AA22:AC28" ca="1" si="9">COUNTIF($C22:$Z22,AA$32)</f>
        <v>5</v>
      </c>
      <c r="AB22" s="24">
        <f t="shared" ca="1" si="9"/>
        <v>0</v>
      </c>
      <c r="AC22" s="24">
        <f t="shared" ca="1" si="9"/>
        <v>0</v>
      </c>
      <c r="AD22" s="24">
        <f t="shared" ref="AD22:AD28" ca="1" si="10">AA22*3+AC22</f>
        <v>15</v>
      </c>
      <c r="AE22" s="24">
        <f ca="1">SUMIF($C$32:$Z$32,AE$20,$C22:$Z22)</f>
        <v>32</v>
      </c>
      <c r="AF22" s="24">
        <f t="shared" ref="AE22:AF28" ca="1" si="11">SUMIF($C$32:$Z$32,AF$20,$C22:$Z22)</f>
        <v>1</v>
      </c>
      <c r="AG22" s="25">
        <f t="shared" ref="AG22:AG28" ca="1" si="12">AE22-AF22</f>
        <v>31</v>
      </c>
      <c r="AH22" s="26">
        <f t="shared" ref="AH22:AH28" ca="1" si="13">SUMPRODUCT(($AD$21:$AD$28*10^5+$AG$21:$AG$28&gt;AD22*10^5+AG22)*1)+1</f>
        <v>1</v>
      </c>
    </row>
    <row r="23" spans="2:40" ht="22.5" customHeight="1" x14ac:dyDescent="0.15">
      <c r="B23" s="149" t="s">
        <v>50</v>
      </c>
      <c r="C23" s="61">
        <f ca="1">IF(MOD(COLUMN(A2),3)=2,VLOOKUP(OFFSET($F$21,INT(COLUMN(C:C)/3)-1,ROW(A2)*3-MOD(COLUMN(A2)-1,3)-1),{"○","●";"△","△";"●","○"},2,0),OFFSET($F$21,INT(COLUMN(C:C)/3)-1,ROW(A2)*3-MOD(COLUMN(A2)-1,3)-1))</f>
        <v>0</v>
      </c>
      <c r="D23" s="61" t="str">
        <f ca="1">IF(MOD(COLUMN(B2),3)=2,VLOOKUP(OFFSET($F$21,INT(COLUMN(D:D)/3)-1,ROW(B2)*3-MOD(COLUMN(B2)-1,3)-1),{"○","●";"△","△";"●","○"},2,0),OFFSET($F$21,INT(COLUMN(D:D)/3)-1,ROW(B2)*3-MOD(COLUMN(B2)-1,3)-1))</f>
        <v>●</v>
      </c>
      <c r="E23" s="60">
        <f ca="1">IF(MOD(COLUMN(C2),3)=2,VLOOKUP(OFFSET($F$21,INT(COLUMN(E:E)/3)-1,ROW(C2)*3-MOD(COLUMN(C2)-1,3)-1),{"○","●";"△","△";"●","○"},2,0),OFFSET($F$21,INT(COLUMN(E:E)/3)-1,ROW(C2)*3-MOD(COLUMN(C2)-1,3)-1))</f>
        <v>6</v>
      </c>
      <c r="F23" s="61">
        <f ca="1">IF(MOD(COLUMN(D2),3)=2,VLOOKUP(OFFSET($F$21,INT(COLUMN(F:F)/3)-1,ROW(D2)*3-MOD(COLUMN(D2)-1,3)-1),{"○","●";"△","△";"●","○"},2,0),OFFSET($F$21,INT(COLUMN(F:F)/3)-1,ROW(D2)*3-MOD(COLUMN(D2)-1,3)-1))</f>
        <v>0</v>
      </c>
      <c r="G23" s="61" t="str">
        <f ca="1">IF(MOD(COLUMN(E2),3)=2,VLOOKUP(OFFSET($F$21,INT(COLUMN(G:G)/3)-1,ROW(E2)*3-MOD(COLUMN(E2)-1,3)-1),{"○","●";"△","△";"●","○"},2,0),OFFSET($F$21,INT(COLUMN(G:G)/3)-1,ROW(E2)*3-MOD(COLUMN(E2)-1,3)-1))</f>
        <v>●</v>
      </c>
      <c r="H23" s="60">
        <f ca="1">IF(MOD(COLUMN(F2),3)=2,VLOOKUP(OFFSET($F$21,INT(COLUMN(H:H)/3)-1,ROW(F2)*3-MOD(COLUMN(F2)-1,3)-1),{"○","●";"△","△";"●","○"},2,0),OFFSET($F$21,INT(COLUMN(H:H)/3)-1,ROW(F2)*3-MOD(COLUMN(F2)-1,3)-1))</f>
        <v>7</v>
      </c>
      <c r="I23" s="157"/>
      <c r="J23" s="157"/>
      <c r="K23" s="158"/>
      <c r="L23" s="52">
        <v>0</v>
      </c>
      <c r="M23" s="63" t="str">
        <f>IF(COUNT(L23,N23)&lt;2,"",TEXT(L23-N23,"○;●;△"))</f>
        <v>●</v>
      </c>
      <c r="N23" s="53">
        <v>2</v>
      </c>
      <c r="O23" s="52">
        <v>1</v>
      </c>
      <c r="P23" s="63" t="str">
        <f>IF(COUNT(O23,Q23)&lt;2,"",TEXT(O23-Q23,"○;●;△"))</f>
        <v>△</v>
      </c>
      <c r="Q23" s="53">
        <v>1</v>
      </c>
      <c r="R23" s="147"/>
      <c r="S23" s="63" t="str">
        <f>IF(COUNT(R23,T23)&lt;2,"",TEXT(R23-T23,"○;●;△"))</f>
        <v/>
      </c>
      <c r="T23" s="147"/>
      <c r="U23" s="52"/>
      <c r="V23" s="61" t="str">
        <f t="shared" si="7"/>
        <v/>
      </c>
      <c r="W23" s="53"/>
      <c r="X23" s="52">
        <v>0</v>
      </c>
      <c r="Y23" s="61" t="str">
        <f t="shared" si="8"/>
        <v>●</v>
      </c>
      <c r="Z23" s="147">
        <v>1</v>
      </c>
      <c r="AA23" s="23">
        <f t="shared" ca="1" si="9"/>
        <v>0</v>
      </c>
      <c r="AB23" s="24">
        <f t="shared" ca="1" si="9"/>
        <v>4</v>
      </c>
      <c r="AC23" s="24">
        <f t="shared" ca="1" si="9"/>
        <v>1</v>
      </c>
      <c r="AD23" s="24">
        <f t="shared" ca="1" si="10"/>
        <v>1</v>
      </c>
      <c r="AE23" s="24">
        <f t="shared" ca="1" si="11"/>
        <v>1</v>
      </c>
      <c r="AF23" s="24">
        <f t="shared" ca="1" si="11"/>
        <v>17</v>
      </c>
      <c r="AG23" s="25">
        <f t="shared" ca="1" si="12"/>
        <v>-16</v>
      </c>
      <c r="AH23" s="26">
        <f t="shared" ca="1" si="13"/>
        <v>8</v>
      </c>
    </row>
    <row r="24" spans="2:40" ht="22.5" customHeight="1" x14ac:dyDescent="0.15">
      <c r="B24" s="149" t="s">
        <v>51</v>
      </c>
      <c r="C24" s="61">
        <f ca="1">IF(MOD(COLUMN(A3),3)=2,VLOOKUP(OFFSET($F$21,INT(COLUMN(C:C)/3)-1,ROW(A3)*3-MOD(COLUMN(A3)-1,3)-1),{"○","●";"△","△";"●","○"},2,0),OFFSET($F$21,INT(COLUMN(C:C)/3)-1,ROW(A3)*3-MOD(COLUMN(A3)-1,3)-1))</f>
        <v>0</v>
      </c>
      <c r="D24" s="61" t="e">
        <f ca="1">IF(MOD(COLUMN(B3),3)=2,VLOOKUP(OFFSET($F$21,INT(COLUMN(D:D)/3)-1,ROW(B3)*3-MOD(COLUMN(B3)-1,3)-1),{"○","●";"△","△";"●","○"},2,0),OFFSET($F$21,INT(COLUMN(D:D)/3)-1,ROW(B3)*3-MOD(COLUMN(B3)-1,3)-1))</f>
        <v>#N/A</v>
      </c>
      <c r="E24" s="60">
        <f ca="1">IF(MOD(COLUMN(C3),3)=2,VLOOKUP(OFFSET($F$21,INT(COLUMN(E:E)/3)-1,ROW(C3)*3-MOD(COLUMN(C3)-1,3)-1),{"○","●";"△","△";"●","○"},2,0),OFFSET($F$21,INT(COLUMN(E:E)/3)-1,ROW(C3)*3-MOD(COLUMN(C3)-1,3)-1))</f>
        <v>0</v>
      </c>
      <c r="F24" s="61">
        <f ca="1">IF(MOD(COLUMN(D3),3)=2,VLOOKUP(OFFSET($F$21,INT(COLUMN(F:F)/3)-1,ROW(D3)*3-MOD(COLUMN(D3)-1,3)-1),{"○","●";"△","△";"●","○"},2,0),OFFSET($F$21,INT(COLUMN(F:F)/3)-1,ROW(D3)*3-MOD(COLUMN(D3)-1,3)-1))</f>
        <v>1</v>
      </c>
      <c r="G24" s="61" t="str">
        <f ca="1">IF(MOD(COLUMN(E3),3)=2,VLOOKUP(OFFSET($F$21,INT(COLUMN(G:G)/3)-1,ROW(E3)*3-MOD(COLUMN(E3)-1,3)-1),{"○","●";"△","△";"●","○"},2,0),OFFSET($F$21,INT(COLUMN(G:G)/3)-1,ROW(E3)*3-MOD(COLUMN(E3)-1,3)-1))</f>
        <v>●</v>
      </c>
      <c r="H24" s="60">
        <f ca="1">IF(MOD(COLUMN(F3),3)=2,VLOOKUP(OFFSET($F$21,INT(COLUMN(H:H)/3)-1,ROW(F3)*3-MOD(COLUMN(F3)-1,3)-1),{"○","●";"△","△";"●","○"},2,0),OFFSET($F$21,INT(COLUMN(H:H)/3)-1,ROW(F3)*3-MOD(COLUMN(F3)-1,3)-1))</f>
        <v>12</v>
      </c>
      <c r="I24" s="61">
        <f ca="1">IF(MOD(COLUMN(G3),3)=2,VLOOKUP(OFFSET($F$21,INT(COLUMN(I:I)/3)-1,ROW(G3)*3-MOD(COLUMN(G3)-1,3)-1),{"○","●";"△","△";"●","○"},2,0),OFFSET($F$21,INT(COLUMN(I:I)/3)-1,ROW(G3)*3-MOD(COLUMN(G3)-1,3)-1))</f>
        <v>2</v>
      </c>
      <c r="J24" s="61" t="str">
        <f ca="1">IF(MOD(COLUMN(H3),3)=2,VLOOKUP(OFFSET($F$21,INT(COLUMN(J:J)/3)-1,ROW(H3)*3-MOD(COLUMN(H3)-1,3)-1),{"○","●";"△","△";"●","○"},2,0),OFFSET($F$21,INT(COLUMN(J:J)/3)-1,ROW(H3)*3-MOD(COLUMN(H3)-1,3)-1))</f>
        <v>○</v>
      </c>
      <c r="K24" s="60">
        <f ca="1">IF(MOD(COLUMN(I3),3)=2,VLOOKUP(OFFSET($F$21,INT(COLUMN(K:K)/3)-1,ROW(I3)*3-MOD(COLUMN(I3)-1,3)-1),{"○","●";"△","△";"●","○"},2,0),OFFSET($F$21,INT(COLUMN(K:K)/3)-1,ROW(I3)*3-MOD(COLUMN(I3)-1,3)-1))</f>
        <v>0</v>
      </c>
      <c r="L24" s="157"/>
      <c r="M24" s="157"/>
      <c r="N24" s="158"/>
      <c r="O24" s="57"/>
      <c r="P24" s="62" t="str">
        <f>IF(COUNT(O24,Q24)&lt;2,"",TEXT(O24-Q24,"○;●;△"))</f>
        <v/>
      </c>
      <c r="Q24" s="58"/>
      <c r="R24" s="61"/>
      <c r="S24" s="61" t="str">
        <f>IF(COUNT(R24,T24)&lt;2,"",TEXT(R24-T24,"○;●;△"))</f>
        <v/>
      </c>
      <c r="T24" s="61"/>
      <c r="U24" s="59">
        <v>2</v>
      </c>
      <c r="V24" s="61" t="str">
        <f t="shared" si="7"/>
        <v>○</v>
      </c>
      <c r="W24" s="60">
        <v>0</v>
      </c>
      <c r="X24" s="59"/>
      <c r="Y24" s="61" t="str">
        <f t="shared" si="8"/>
        <v/>
      </c>
      <c r="Z24" s="61"/>
      <c r="AA24" s="23">
        <f t="shared" ca="1" si="9"/>
        <v>2</v>
      </c>
      <c r="AB24" s="24">
        <f t="shared" ca="1" si="9"/>
        <v>1</v>
      </c>
      <c r="AC24" s="24">
        <f t="shared" ca="1" si="9"/>
        <v>0</v>
      </c>
      <c r="AD24" s="24">
        <f t="shared" ca="1" si="10"/>
        <v>6</v>
      </c>
      <c r="AE24" s="24">
        <f t="shared" ca="1" si="11"/>
        <v>5</v>
      </c>
      <c r="AF24" s="24">
        <f t="shared" ca="1" si="11"/>
        <v>12</v>
      </c>
      <c r="AG24" s="25">
        <f t="shared" ca="1" si="12"/>
        <v>-7</v>
      </c>
      <c r="AH24" s="26">
        <f t="shared" ca="1" si="13"/>
        <v>3</v>
      </c>
    </row>
    <row r="25" spans="2:40" ht="22.5" customHeight="1" x14ac:dyDescent="0.15">
      <c r="B25" s="149" t="s">
        <v>49</v>
      </c>
      <c r="C25" s="61">
        <f ca="1">IF(MOD(COLUMN(A4),3)=2,VLOOKUP(OFFSET($F$21,INT(COLUMN(C:C)/3)-1,ROW(A4)*3-MOD(COLUMN(A4)-1,3)-1),{"○","●";"△","△";"●","○"},2,0),OFFSET($F$21,INT(COLUMN(C:C)/3)-1,ROW(A4)*3-MOD(COLUMN(A4)-1,3)-1))</f>
        <v>0</v>
      </c>
      <c r="D25" s="61" t="e">
        <f ca="1">IF(MOD(COLUMN(B4),3)=2,VLOOKUP(OFFSET($F$21,INT(COLUMN(D:D)/3)-1,ROW(B4)*3-MOD(COLUMN(B4)-1,3)-1),{"○","●";"△","△";"●","○"},2,0),OFFSET($F$21,INT(COLUMN(D:D)/3)-1,ROW(B4)*3-MOD(COLUMN(B4)-1,3)-1))</f>
        <v>#N/A</v>
      </c>
      <c r="E25" s="60">
        <f ca="1">IF(MOD(COLUMN(C4),3)=2,VLOOKUP(OFFSET($F$21,INT(COLUMN(E:E)/3)-1,ROW(C4)*3-MOD(COLUMN(C4)-1,3)-1),{"○","●";"△","△";"●","○"},2,0),OFFSET($F$21,INT(COLUMN(E:E)/3)-1,ROW(C4)*3-MOD(COLUMN(C4)-1,3)-1))</f>
        <v>0</v>
      </c>
      <c r="F25" s="61">
        <f ca="1">IF(MOD(COLUMN(D4),3)=2,VLOOKUP(OFFSET($F$21,INT(COLUMN(F:F)/3)-1,ROW(D4)*3-MOD(COLUMN(D4)-1,3)-1),{"○","●";"△","△";"●","○"},2,0),OFFSET($F$21,INT(COLUMN(F:F)/3)-1,ROW(D4)*3-MOD(COLUMN(D4)-1,3)-1))</f>
        <v>0</v>
      </c>
      <c r="G25" s="61" t="e">
        <f ca="1">IF(MOD(COLUMN(E4),3)=2,VLOOKUP(OFFSET($F$21,INT(COLUMN(G:G)/3)-1,ROW(E4)*3-MOD(COLUMN(E4)-1,3)-1),{"○","●";"△","△";"●","○"},2,0),OFFSET($F$21,INT(COLUMN(G:G)/3)-1,ROW(E4)*3-MOD(COLUMN(E4)-1,3)-1))</f>
        <v>#N/A</v>
      </c>
      <c r="H25" s="60">
        <f ca="1">IF(MOD(COLUMN(F4),3)=2,VLOOKUP(OFFSET($F$21,INT(COLUMN(H:H)/3)-1,ROW(F4)*3-MOD(COLUMN(F4)-1,3)-1),{"○","●";"△","△";"●","○"},2,0),OFFSET($F$21,INT(COLUMN(H:H)/3)-1,ROW(F4)*3-MOD(COLUMN(F4)-1,3)-1))</f>
        <v>0</v>
      </c>
      <c r="I25" s="61">
        <f ca="1">IF(MOD(COLUMN(G4),3)=2,VLOOKUP(OFFSET($F$21,INT(COLUMN(I:I)/3)-1,ROW(G4)*3-MOD(COLUMN(G4)-1,3)-1),{"○","●";"△","△";"●","○"},2,0),OFFSET($F$21,INT(COLUMN(I:I)/3)-1,ROW(G4)*3-MOD(COLUMN(G4)-1,3)-1))</f>
        <v>1</v>
      </c>
      <c r="J25" s="61" t="str">
        <f ca="1">IF(MOD(COLUMN(H4),3)=2,VLOOKUP(OFFSET($F$21,INT(COLUMN(J:J)/3)-1,ROW(H4)*3-MOD(COLUMN(H4)-1,3)-1),{"○","●";"△","△";"●","○"},2,0),OFFSET($F$21,INT(COLUMN(J:J)/3)-1,ROW(H4)*3-MOD(COLUMN(H4)-1,3)-1))</f>
        <v>△</v>
      </c>
      <c r="K25" s="60">
        <f ca="1">IF(MOD(COLUMN(I4),3)=2,VLOOKUP(OFFSET($F$21,INT(COLUMN(K:K)/3)-1,ROW(I4)*3-MOD(COLUMN(I4)-1,3)-1),{"○","●";"△","△";"●","○"},2,0),OFFSET($F$21,INT(COLUMN(K:K)/3)-1,ROW(I4)*3-MOD(COLUMN(I4)-1,3)-1))</f>
        <v>1</v>
      </c>
      <c r="L25" s="61">
        <f ca="1">IF(MOD(COLUMN(J4),3)=2,VLOOKUP(OFFSET($F$21,INT(COLUMN(L:L)/3)-1,ROW(J4)*3-MOD(COLUMN(J4)-1,3)-1),{"○","●";"△","△";"●","○"},2,0),OFFSET($F$21,INT(COLUMN(L:L)/3)-1,ROW(J4)*3-MOD(COLUMN(J4)-1,3)-1))</f>
        <v>0</v>
      </c>
      <c r="M25" s="61" t="e">
        <f ca="1">IF(MOD(COLUMN(K4),3)=2,VLOOKUP(OFFSET($F$21,INT(COLUMN(M:M)/3)-1,ROW(K4)*3-MOD(COLUMN(K4)-1,3)-1),{"○","●";"△","△";"●","○"},2,0),OFFSET($F$21,INT(COLUMN(M:M)/3)-1,ROW(K4)*3-MOD(COLUMN(K4)-1,3)-1))</f>
        <v>#N/A</v>
      </c>
      <c r="N25" s="60">
        <f ca="1">IF(MOD(COLUMN(L4),3)=2,VLOOKUP(OFFSET($F$21,INT(COLUMN(N:N)/3)-1,ROW(L4)*3-MOD(COLUMN(L4)-1,3)-1),{"○","●";"△","△";"●","○"},2,0),OFFSET($F$21,INT(COLUMN(N:N)/3)-1,ROW(L4)*3-MOD(COLUMN(L4)-1,3)-1))</f>
        <v>0</v>
      </c>
      <c r="O25" s="159"/>
      <c r="P25" s="159"/>
      <c r="Q25" s="159"/>
      <c r="R25" s="59">
        <v>1</v>
      </c>
      <c r="S25" s="63" t="str">
        <f>IF(COUNT(R25,T25)&lt;2,"",TEXT(R25-T25,"○;●;△"))</f>
        <v>●</v>
      </c>
      <c r="T25" s="147">
        <v>2</v>
      </c>
      <c r="U25" s="52">
        <v>1</v>
      </c>
      <c r="V25" s="61" t="str">
        <f t="shared" si="7"/>
        <v>●</v>
      </c>
      <c r="W25" s="53">
        <v>4</v>
      </c>
      <c r="X25" s="52"/>
      <c r="Y25" s="61" t="str">
        <f t="shared" si="8"/>
        <v/>
      </c>
      <c r="Z25" s="147"/>
      <c r="AA25" s="23">
        <f t="shared" ca="1" si="9"/>
        <v>0</v>
      </c>
      <c r="AB25" s="24">
        <f t="shared" ca="1" si="9"/>
        <v>2</v>
      </c>
      <c r="AC25" s="24">
        <f t="shared" ca="1" si="9"/>
        <v>1</v>
      </c>
      <c r="AD25" s="24">
        <f t="shared" ca="1" si="10"/>
        <v>1</v>
      </c>
      <c r="AE25" s="24">
        <f t="shared" ca="1" si="11"/>
        <v>3</v>
      </c>
      <c r="AF25" s="24">
        <f t="shared" ca="1" si="11"/>
        <v>7</v>
      </c>
      <c r="AG25" s="25">
        <f t="shared" ca="1" si="12"/>
        <v>-4</v>
      </c>
      <c r="AH25" s="26">
        <f t="shared" ca="1" si="13"/>
        <v>7</v>
      </c>
    </row>
    <row r="26" spans="2:40" ht="22.5" customHeight="1" x14ac:dyDescent="0.15">
      <c r="B26" s="149" t="s">
        <v>52</v>
      </c>
      <c r="C26" s="61">
        <f ca="1">IF(MOD(COLUMN(A5),3)=2,VLOOKUP(OFFSET($F$21,INT(COLUMN(C:C)/3)-1,ROW(A5)*3-MOD(COLUMN(A5)-1,3)-1),{"○","●";"△","△";"●","○"},2,0),OFFSET($F$21,INT(COLUMN(C:C)/3)-1,ROW(A5)*3-MOD(COLUMN(A5)-1,3)-1))</f>
        <v>0</v>
      </c>
      <c r="D26" s="61" t="str">
        <f ca="1">IF(MOD(COLUMN(B5),3)=2,VLOOKUP(OFFSET($F$21,INT(COLUMN(D:D)/3)-1,ROW(B5)*3-MOD(COLUMN(B5)-1,3)-1),{"○","●";"△","△";"●","○"},2,0),OFFSET($F$21,INT(COLUMN(D:D)/3)-1,ROW(B5)*3-MOD(COLUMN(B5)-1,3)-1))</f>
        <v>●</v>
      </c>
      <c r="E26" s="60">
        <f ca="1">IF(MOD(COLUMN(C5),3)=2,VLOOKUP(OFFSET($F$21,INT(COLUMN(E:E)/3)-1,ROW(C5)*3-MOD(COLUMN(C5)-1,3)-1),{"○","●";"△","△";"●","○"},2,0),OFFSET($F$21,INT(COLUMN(E:E)/3)-1,ROW(C5)*3-MOD(COLUMN(C5)-1,3)-1))</f>
        <v>10</v>
      </c>
      <c r="F26" s="61">
        <f ca="1">IF(MOD(COLUMN(D5),3)=2,VLOOKUP(OFFSET($F$21,INT(COLUMN(F:F)/3)-1,ROW(D5)*3-MOD(COLUMN(D5)-1,3)-1),{"○","●";"△","△";"●","○"},2,0),OFFSET($F$21,INT(COLUMN(F:F)/3)-1,ROW(D5)*3-MOD(COLUMN(D5)-1,3)-1))</f>
        <v>0</v>
      </c>
      <c r="G26" s="61" t="str">
        <f ca="1">IF(MOD(COLUMN(E5),3)=2,VLOOKUP(OFFSET($F$21,INT(COLUMN(G:G)/3)-1,ROW(E5)*3-MOD(COLUMN(E5)-1,3)-1),{"○","●";"△","△";"●","○"},2,0),OFFSET($F$21,INT(COLUMN(G:G)/3)-1,ROW(E5)*3-MOD(COLUMN(E5)-1,3)-1))</f>
        <v>●</v>
      </c>
      <c r="H26" s="60">
        <f ca="1">IF(MOD(COLUMN(F5),3)=2,VLOOKUP(OFFSET($F$21,INT(COLUMN(H:H)/3)-1,ROW(F5)*3-MOD(COLUMN(F5)-1,3)-1),{"○","●";"△","△";"●","○"},2,0),OFFSET($F$21,INT(COLUMN(H:H)/3)-1,ROW(F5)*3-MOD(COLUMN(F5)-1,3)-1))</f>
        <v>2</v>
      </c>
      <c r="I26" s="61">
        <f ca="1">IF(MOD(COLUMN(G5),3)=2,VLOOKUP(OFFSET($F$21,INT(COLUMN(I:I)/3)-1,ROW(G5)*3-MOD(COLUMN(G5)-1,3)-1),{"○","●";"△","△";"●","○"},2,0),OFFSET($F$21,INT(COLUMN(I:I)/3)-1,ROW(G5)*3-MOD(COLUMN(G5)-1,3)-1))</f>
        <v>0</v>
      </c>
      <c r="J26" s="61" t="e">
        <f ca="1">IF(MOD(COLUMN(H5),3)=2,VLOOKUP(OFFSET($F$21,INT(COLUMN(J:J)/3)-1,ROW(H5)*3-MOD(COLUMN(H5)-1,3)-1),{"○","●";"△","△";"●","○"},2,0),OFFSET($F$21,INT(COLUMN(J:J)/3)-1,ROW(H5)*3-MOD(COLUMN(H5)-1,3)-1))</f>
        <v>#N/A</v>
      </c>
      <c r="K26" s="60">
        <f ca="1">IF(MOD(COLUMN(I5),3)=2,VLOOKUP(OFFSET($F$21,INT(COLUMN(K:K)/3)-1,ROW(I5)*3-MOD(COLUMN(I5)-1,3)-1),{"○","●";"△","△";"●","○"},2,0),OFFSET($F$21,INT(COLUMN(K:K)/3)-1,ROW(I5)*3-MOD(COLUMN(I5)-1,3)-1))</f>
        <v>0</v>
      </c>
      <c r="L26" s="61">
        <f ca="1">IF(MOD(COLUMN(J5),3)=2,VLOOKUP(OFFSET($F$21,INT(COLUMN(L:L)/3)-1,ROW(J5)*3-MOD(COLUMN(J5)-1,3)-1),{"○","●";"△","△";"●","○"},2,0),OFFSET($F$21,INT(COLUMN(L:L)/3)-1,ROW(J5)*3-MOD(COLUMN(J5)-1,3)-1))</f>
        <v>0</v>
      </c>
      <c r="M26" s="61" t="e">
        <f ca="1">IF(MOD(COLUMN(K5),3)=2,VLOOKUP(OFFSET($F$21,INT(COLUMN(M:M)/3)-1,ROW(K5)*3-MOD(COLUMN(K5)-1,3)-1),{"○","●";"△","△";"●","○"},2,0),OFFSET($F$21,INT(COLUMN(M:M)/3)-1,ROW(K5)*3-MOD(COLUMN(K5)-1,3)-1))</f>
        <v>#N/A</v>
      </c>
      <c r="N26" s="60">
        <f ca="1">IF(MOD(COLUMN(L5),3)=2,VLOOKUP(OFFSET($F$21,INT(COLUMN(N:N)/3)-1,ROW(L5)*3-MOD(COLUMN(L5)-1,3)-1),{"○","●";"△","△";"●","○"},2,0),OFFSET($F$21,INT(COLUMN(N:N)/3)-1,ROW(L5)*3-MOD(COLUMN(L5)-1,3)-1))</f>
        <v>0</v>
      </c>
      <c r="O26" s="61">
        <f ca="1">IF(MOD(COLUMN(M5),3)=2,VLOOKUP(OFFSET($F$21,INT(COLUMN(O:O)/3)-1,ROW(M5)*3-MOD(COLUMN(M5)-1,3)-1),{"○","●";"△","△";"●","○"},2,0),OFFSET($F$21,INT(COLUMN(O:O)/3)-1,ROW(M5)*3-MOD(COLUMN(M5)-1,3)-1))</f>
        <v>2</v>
      </c>
      <c r="P26" s="61" t="str">
        <f ca="1">IF(MOD(COLUMN(N5),3)=2,VLOOKUP(OFFSET($F$21,INT(COLUMN(P:P)/3)-1,ROW(N5)*3-MOD(COLUMN(N5)-1,3)-1),{"○","●";"△","△";"●","○"},2,0),OFFSET($F$21,INT(COLUMN(P:P)/3)-1,ROW(N5)*3-MOD(COLUMN(N5)-1,3)-1))</f>
        <v>○</v>
      </c>
      <c r="Q26" s="60">
        <f ca="1">IF(MOD(COLUMN(O5),3)=2,VLOOKUP(OFFSET($F$21,INT(COLUMN(Q:Q)/3)-1,ROW(O5)*3-MOD(COLUMN(O5)-1,3)-1),{"○","●";"△","△";"●","○"},2,0),OFFSET($F$21,INT(COLUMN(Q:Q)/3)-1,ROW(O5)*3-MOD(COLUMN(O5)-1,3)-1))</f>
        <v>1</v>
      </c>
      <c r="R26" s="159"/>
      <c r="S26" s="159"/>
      <c r="T26" s="159"/>
      <c r="U26" s="57"/>
      <c r="V26" s="61" t="str">
        <f t="shared" si="7"/>
        <v/>
      </c>
      <c r="W26" s="58"/>
      <c r="X26" s="57">
        <v>0</v>
      </c>
      <c r="Y26" s="61" t="str">
        <f t="shared" si="8"/>
        <v>●</v>
      </c>
      <c r="Z26" s="62">
        <v>2</v>
      </c>
      <c r="AA26" s="23">
        <f t="shared" ca="1" si="9"/>
        <v>1</v>
      </c>
      <c r="AB26" s="24">
        <f t="shared" ca="1" si="9"/>
        <v>3</v>
      </c>
      <c r="AC26" s="24">
        <f t="shared" ca="1" si="9"/>
        <v>0</v>
      </c>
      <c r="AD26" s="24">
        <f t="shared" ca="1" si="10"/>
        <v>3</v>
      </c>
      <c r="AE26" s="24">
        <f t="shared" ca="1" si="11"/>
        <v>2</v>
      </c>
      <c r="AF26" s="24">
        <f t="shared" ca="1" si="11"/>
        <v>15</v>
      </c>
      <c r="AG26" s="25">
        <f t="shared" ca="1" si="12"/>
        <v>-13</v>
      </c>
      <c r="AH26" s="26">
        <f t="shared" ca="1" si="13"/>
        <v>6</v>
      </c>
    </row>
    <row r="27" spans="2:40" ht="22.5" customHeight="1" x14ac:dyDescent="0.15">
      <c r="B27" s="149" t="s">
        <v>53</v>
      </c>
      <c r="C27" s="61">
        <f ca="1">IF(MOD(COLUMN(A6),3)=2,VLOOKUP(OFFSET($F$21,INT(COLUMN(C:C)/3)-1,ROW(A6)*3-MOD(COLUMN(A6)-1,3)-1),{"○","●";"△","△";"●","○"},2,0),OFFSET($F$21,INT(COLUMN(C:C)/3)-1,ROW(A6)*3-MOD(COLUMN(A6)-1,3)-1))</f>
        <v>0</v>
      </c>
      <c r="D27" s="61" t="str">
        <f ca="1">IF(MOD(COLUMN(B6),3)=2,VLOOKUP(OFFSET($F$21,INT(COLUMN(D:D)/3)-1,ROW(B6)*3-MOD(COLUMN(B6)-1,3)-1),{"○","●";"△","△";"●","○"},2,0),OFFSET($F$21,INT(COLUMN(D:D)/3)-1,ROW(B6)*3-MOD(COLUMN(B6)-1,3)-1))</f>
        <v>●</v>
      </c>
      <c r="E27" s="60">
        <f ca="1">IF(MOD(COLUMN(C6),3)=2,VLOOKUP(OFFSET($F$21,INT(COLUMN(E:E)/3)-1,ROW(C6)*3-MOD(COLUMN(C6)-1,3)-1),{"○","●";"△","△";"●","○"},2,0),OFFSET($F$21,INT(COLUMN(E:E)/3)-1,ROW(C6)*3-MOD(COLUMN(C6)-1,3)-1))</f>
        <v>2</v>
      </c>
      <c r="F27" s="61">
        <f ca="1">IF(MOD(COLUMN(D6),3)=2,VLOOKUP(OFFSET($F$21,INT(COLUMN(F:F)/3)-1,ROW(D6)*3-MOD(COLUMN(D6)-1,3)-1),{"○","●";"△","△";"●","○"},2,0),OFFSET($F$21,INT(COLUMN(F:F)/3)-1,ROW(D6)*3-MOD(COLUMN(D6)-1,3)-1))</f>
        <v>0</v>
      </c>
      <c r="G27" s="61" t="str">
        <f ca="1">IF(MOD(COLUMN(E6),3)=2,VLOOKUP(OFFSET($F$21,INT(COLUMN(G:G)/3)-1,ROW(E6)*3-MOD(COLUMN(E6)-1,3)-1),{"○","●";"△","△";"●","○"},2,0),OFFSET($F$21,INT(COLUMN(G:G)/3)-1,ROW(E6)*3-MOD(COLUMN(E6)-1,3)-1))</f>
        <v>●</v>
      </c>
      <c r="H27" s="60">
        <f ca="1">IF(MOD(COLUMN(F6),3)=2,VLOOKUP(OFFSET($F$21,INT(COLUMN(H:H)/3)-1,ROW(F6)*3-MOD(COLUMN(F6)-1,3)-1),{"○","●";"△","△";"●","○"},2,0),OFFSET($F$21,INT(COLUMN(H:H)/3)-1,ROW(F6)*3-MOD(COLUMN(F6)-1,3)-1))</f>
        <v>7</v>
      </c>
      <c r="I27" s="61">
        <f ca="1">IF(MOD(COLUMN(G6),3)=2,VLOOKUP(OFFSET($F$21,INT(COLUMN(I:I)/3)-1,ROW(G6)*3-MOD(COLUMN(G6)-1,3)-1),{"○","●";"△","△";"●","○"},2,0),OFFSET($F$21,INT(COLUMN(I:I)/3)-1,ROW(G6)*3-MOD(COLUMN(G6)-1,3)-1))</f>
        <v>0</v>
      </c>
      <c r="J27" s="61" t="e">
        <f ca="1">IF(MOD(COLUMN(H6),3)=2,VLOOKUP(OFFSET($F$21,INT(COLUMN(J:J)/3)-1,ROW(H6)*3-MOD(COLUMN(H6)-1,3)-1),{"○","●";"△","△";"●","○"},2,0),OFFSET($F$21,INT(COLUMN(J:J)/3)-1,ROW(H6)*3-MOD(COLUMN(H6)-1,3)-1))</f>
        <v>#N/A</v>
      </c>
      <c r="K27" s="60">
        <f ca="1">IF(MOD(COLUMN(I6),3)=2,VLOOKUP(OFFSET($F$21,INT(COLUMN(K:K)/3)-1,ROW(I6)*3-MOD(COLUMN(I6)-1,3)-1),{"○","●";"△","△";"●","○"},2,0),OFFSET($F$21,INT(COLUMN(K:K)/3)-1,ROW(I6)*3-MOD(COLUMN(I6)-1,3)-1))</f>
        <v>0</v>
      </c>
      <c r="L27" s="61">
        <f ca="1">IF(MOD(COLUMN(J6),3)=2,VLOOKUP(OFFSET($F$21,INT(COLUMN(L:L)/3)-1,ROW(J6)*3-MOD(COLUMN(J6)-1,3)-1),{"○","●";"△","△";"●","○"},2,0),OFFSET($F$21,INT(COLUMN(L:L)/3)-1,ROW(J6)*3-MOD(COLUMN(J6)-1,3)-1))</f>
        <v>0</v>
      </c>
      <c r="M27" s="61" t="str">
        <f ca="1">IF(MOD(COLUMN(K6),3)=2,VLOOKUP(OFFSET($F$21,INT(COLUMN(M:M)/3)-1,ROW(K6)*3-MOD(COLUMN(K6)-1,3)-1),{"○","●";"△","△";"●","○"},2,0),OFFSET($F$21,INT(COLUMN(M:M)/3)-1,ROW(K6)*3-MOD(COLUMN(K6)-1,3)-1))</f>
        <v>●</v>
      </c>
      <c r="N27" s="60">
        <f ca="1">IF(MOD(COLUMN(L6),3)=2,VLOOKUP(OFFSET($F$21,INT(COLUMN(N:N)/3)-1,ROW(L6)*3-MOD(COLUMN(L6)-1,3)-1),{"○","●";"△","△";"●","○"},2,0),OFFSET($F$21,INT(COLUMN(N:N)/3)-1,ROW(L6)*3-MOD(COLUMN(L6)-1,3)-1))</f>
        <v>2</v>
      </c>
      <c r="O27" s="61">
        <f ca="1">IF(MOD(COLUMN(M6),3)=2,VLOOKUP(OFFSET($F$21,INT(COLUMN(O:O)/3)-1,ROW(M6)*3-MOD(COLUMN(M6)-1,3)-1),{"○","●";"△","△";"●","○"},2,0),OFFSET($F$21,INT(COLUMN(O:O)/3)-1,ROW(M6)*3-MOD(COLUMN(M6)-1,3)-1))</f>
        <v>4</v>
      </c>
      <c r="P27" s="61" t="str">
        <f ca="1">IF(MOD(COLUMN(N6),3)=2,VLOOKUP(OFFSET($F$21,INT(COLUMN(P:P)/3)-1,ROW(N6)*3-MOD(COLUMN(N6)-1,3)-1),{"○","●";"△","△";"●","○"},2,0),OFFSET($F$21,INT(COLUMN(P:P)/3)-1,ROW(N6)*3-MOD(COLUMN(N6)-1,3)-1))</f>
        <v>○</v>
      </c>
      <c r="Q27" s="60">
        <f ca="1">IF(MOD(COLUMN(O6),3)=2,VLOOKUP(OFFSET($F$21,INT(COLUMN(Q:Q)/3)-1,ROW(O6)*3-MOD(COLUMN(O6)-1,3)-1),{"○","●";"△","△";"●","○"},2,0),OFFSET($F$21,INT(COLUMN(Q:Q)/3)-1,ROW(O6)*3-MOD(COLUMN(O6)-1,3)-1))</f>
        <v>1</v>
      </c>
      <c r="R27" s="61">
        <f ca="1">IF(MOD(COLUMN(P6),3)=2,VLOOKUP(OFFSET($F$21,INT(COLUMN(R:R)/3)-1,ROW(P6)*3-MOD(COLUMN(P6)-1,3)-1),{"○","●";"△","△";"●","○"},2,0),OFFSET($F$21,INT(COLUMN(R:R)/3)-1,ROW(P6)*3-MOD(COLUMN(P6)-1,3)-1))</f>
        <v>0</v>
      </c>
      <c r="S27" s="61" t="e">
        <f ca="1">IF(MOD(COLUMN(Q6),3)=2,VLOOKUP(OFFSET($F$21,INT(COLUMN(S:S)/3)-1,ROW(Q6)*3-MOD(COLUMN(Q6)-1,3)-1),{"○","●";"△","△";"●","○"},2,0),OFFSET($F$21,INT(COLUMN(S:S)/3)-1,ROW(Q6)*3-MOD(COLUMN(Q6)-1,3)-1))</f>
        <v>#N/A</v>
      </c>
      <c r="T27" s="60">
        <f ca="1">IF(MOD(COLUMN(R6),3)=2,VLOOKUP(OFFSET($F$21,INT(COLUMN(T:T)/3)-1,ROW(R6)*3-MOD(COLUMN(R6)-1,3)-1),{"○","●";"△","△";"●","○"},2,0),OFFSET($F$21,INT(COLUMN(T:T)/3)-1,ROW(R6)*3-MOD(COLUMN(R6)-1,3)-1))</f>
        <v>0</v>
      </c>
      <c r="U27" s="160"/>
      <c r="V27" s="159"/>
      <c r="W27" s="159"/>
      <c r="X27" s="59"/>
      <c r="Y27" s="62" t="str">
        <f t="shared" si="8"/>
        <v/>
      </c>
      <c r="Z27" s="62"/>
      <c r="AA27" s="23">
        <f t="shared" ca="1" si="9"/>
        <v>1</v>
      </c>
      <c r="AB27" s="24">
        <f t="shared" ca="1" si="9"/>
        <v>3</v>
      </c>
      <c r="AC27" s="24">
        <f t="shared" ca="1" si="9"/>
        <v>0</v>
      </c>
      <c r="AD27" s="24">
        <f t="shared" ca="1" si="10"/>
        <v>3</v>
      </c>
      <c r="AE27" s="24">
        <f t="shared" ca="1" si="11"/>
        <v>4</v>
      </c>
      <c r="AF27" s="24">
        <f t="shared" ca="1" si="11"/>
        <v>12</v>
      </c>
      <c r="AG27" s="25">
        <f t="shared" ca="1" si="12"/>
        <v>-8</v>
      </c>
      <c r="AH27" s="26">
        <f t="shared" ca="1" si="13"/>
        <v>5</v>
      </c>
    </row>
    <row r="28" spans="2:40" ht="22.5" customHeight="1" thickBot="1" x14ac:dyDescent="0.2">
      <c r="B28" s="150" t="s">
        <v>54</v>
      </c>
      <c r="C28" s="62">
        <f ca="1">IF(MOD(COLUMN(A7),3)=2,VLOOKUP(OFFSET($F$21,INT(COLUMN(C:C)/3)-1,ROW(A7)*3-MOD(COLUMN(A7)-1,3)-1),{"○","●";"△","△";"●","○"},2,0),OFFSET($F$21,INT(COLUMN(C:C)/3)-1,ROW(A7)*3-MOD(COLUMN(A7)-1,3)-1))</f>
        <v>0</v>
      </c>
      <c r="D28" s="62" t="str">
        <f ca="1">IF(MOD(COLUMN(B7),3)=2,VLOOKUP(OFFSET($F$21,INT(COLUMN(D:D)/3)-1,ROW(B7)*3-MOD(COLUMN(B7)-1,3)-1),{"○","●";"△","△";"●","○"},2,0),OFFSET($F$21,INT(COLUMN(D:D)/3)-1,ROW(B7)*3-MOD(COLUMN(B7)-1,3)-1))</f>
        <v>●</v>
      </c>
      <c r="E28" s="58">
        <f ca="1">IF(MOD(COLUMN(C7),3)=2,VLOOKUP(OFFSET($F$21,INT(COLUMN(E:E)/3)-1,ROW(C7)*3-MOD(COLUMN(C7)-1,3)-1),{"○","●";"△","△";"●","○"},2,0),OFFSET($F$21,INT(COLUMN(E:E)/3)-1,ROW(C7)*3-MOD(COLUMN(C7)-1,3)-1))</f>
        <v>8</v>
      </c>
      <c r="F28" s="62">
        <f ca="1">IF(MOD(COLUMN(D7),3)=2,VLOOKUP(OFFSET($F$21,INT(COLUMN(F:F)/3)-1,ROW(D7)*3-MOD(COLUMN(D7)-1,3)-1),{"○","●";"△","△";"●","○"},2,0),OFFSET($F$21,INT(COLUMN(F:F)/3)-1,ROW(D7)*3-MOD(COLUMN(D7)-1,3)-1))</f>
        <v>0</v>
      </c>
      <c r="G28" s="62" t="str">
        <f ca="1">IF(MOD(COLUMN(E7),3)=2,VLOOKUP(OFFSET($F$21,INT(COLUMN(G:G)/3)-1,ROW(E7)*3-MOD(COLUMN(E7)-1,3)-1),{"○","●";"△","△";"●","○"},2,0),OFFSET($F$21,INT(COLUMN(G:G)/3)-1,ROW(E7)*3-MOD(COLUMN(E7)-1,3)-1))</f>
        <v>●</v>
      </c>
      <c r="H28" s="58">
        <f ca="1">IF(MOD(COLUMN(F7),3)=2,VLOOKUP(OFFSET($F$21,INT(COLUMN(H:H)/3)-1,ROW(F7)*3-MOD(COLUMN(F7)-1,3)-1),{"○","●";"△","△";"●","○"},2,0),OFFSET($F$21,INT(COLUMN(H:H)/3)-1,ROW(F7)*3-MOD(COLUMN(F7)-1,3)-1))</f>
        <v>4</v>
      </c>
      <c r="I28" s="62">
        <f ca="1">IF(MOD(COLUMN(G7),3)=2,VLOOKUP(OFFSET($F$21,INT(COLUMN(I:I)/3)-1,ROW(G7)*3-MOD(COLUMN(G7)-1,3)-1),{"○","●";"△","△";"●","○"},2,0),OFFSET($F$21,INT(COLUMN(I:I)/3)-1,ROW(G7)*3-MOD(COLUMN(G7)-1,3)-1))</f>
        <v>1</v>
      </c>
      <c r="J28" s="62" t="str">
        <f ca="1">IF(MOD(COLUMN(H7),3)=2,VLOOKUP(OFFSET($F$21,INT(COLUMN(J:J)/3)-1,ROW(H7)*3-MOD(COLUMN(H7)-1,3)-1),{"○","●";"△","△";"●","○"},2,0),OFFSET($F$21,INT(COLUMN(J:J)/3)-1,ROW(H7)*3-MOD(COLUMN(H7)-1,3)-1))</f>
        <v>○</v>
      </c>
      <c r="K28" s="58">
        <f ca="1">IF(MOD(COLUMN(I7),3)=2,VLOOKUP(OFFSET($F$21,INT(COLUMN(K:K)/3)-1,ROW(I7)*3-MOD(COLUMN(I7)-1,3)-1),{"○","●";"△","△";"●","○"},2,0),OFFSET($F$21,INT(COLUMN(K:K)/3)-1,ROW(I7)*3-MOD(COLUMN(I7)-1,3)-1))</f>
        <v>0</v>
      </c>
      <c r="L28" s="62">
        <f ca="1">IF(MOD(COLUMN(J7),3)=2,VLOOKUP(OFFSET($F$21,INT(COLUMN(L:L)/3)-1,ROW(J7)*3-MOD(COLUMN(J7)-1,3)-1),{"○","●";"△","△";"●","○"},2,0),OFFSET($F$21,INT(COLUMN(L:L)/3)-1,ROW(J7)*3-MOD(COLUMN(J7)-1,3)-1))</f>
        <v>0</v>
      </c>
      <c r="M28" s="62" t="e">
        <f ca="1">IF(MOD(COLUMN(K7),3)=2,VLOOKUP(OFFSET($F$21,INT(COLUMN(M:M)/3)-1,ROW(K7)*3-MOD(COLUMN(K7)-1,3)-1),{"○","●";"△","△";"●","○"},2,0),OFFSET($F$21,INT(COLUMN(M:M)/3)-1,ROW(K7)*3-MOD(COLUMN(K7)-1,3)-1))</f>
        <v>#N/A</v>
      </c>
      <c r="N28" s="58">
        <f ca="1">IF(MOD(COLUMN(L7),3)=2,VLOOKUP(OFFSET($F$21,INT(COLUMN(N:N)/3)-1,ROW(L7)*3-MOD(COLUMN(L7)-1,3)-1),{"○","●";"△","△";"●","○"},2,0),OFFSET($F$21,INT(COLUMN(N:N)/3)-1,ROW(L7)*3-MOD(COLUMN(L7)-1,3)-1))</f>
        <v>0</v>
      </c>
      <c r="O28" s="62">
        <f ca="1">IF(MOD(COLUMN(M7),3)=2,VLOOKUP(OFFSET($F$21,INT(COLUMN(O:O)/3)-1,ROW(M7)*3-MOD(COLUMN(M7)-1,3)-1),{"○","●";"△","△";"●","○"},2,0),OFFSET($F$21,INT(COLUMN(O:O)/3)-1,ROW(M7)*3-MOD(COLUMN(M7)-1,3)-1))</f>
        <v>0</v>
      </c>
      <c r="P28" s="62" t="e">
        <f ca="1">IF(MOD(COLUMN(N7),3)=2,VLOOKUP(OFFSET($F$21,INT(COLUMN(P:P)/3)-1,ROW(N7)*3-MOD(COLUMN(N7)-1,3)-1),{"○","●";"△","△";"●","○"},2,0),OFFSET($F$21,INT(COLUMN(P:P)/3)-1,ROW(N7)*3-MOD(COLUMN(N7)-1,3)-1))</f>
        <v>#N/A</v>
      </c>
      <c r="Q28" s="58">
        <f ca="1">IF(MOD(COLUMN(O7),3)=2,VLOOKUP(OFFSET($F$21,INT(COLUMN(Q:Q)/3)-1,ROW(O7)*3-MOD(COLUMN(O7)-1,3)-1),{"○","●";"△","△";"●","○"},2,0),OFFSET($F$21,INT(COLUMN(Q:Q)/3)-1,ROW(O7)*3-MOD(COLUMN(O7)-1,3)-1))</f>
        <v>0</v>
      </c>
      <c r="R28" s="62">
        <f ca="1">IF(MOD(COLUMN(P7),3)=2,VLOOKUP(OFFSET($F$21,INT(COLUMN(R:R)/3)-1,ROW(P7)*3-MOD(COLUMN(P7)-1,3)-1),{"○","●";"△","△";"●","○"},2,0),OFFSET($F$21,INT(COLUMN(R:R)/3)-1,ROW(P7)*3-MOD(COLUMN(P7)-1,3)-1))</f>
        <v>2</v>
      </c>
      <c r="S28" s="62" t="str">
        <f ca="1">IF(MOD(COLUMN(Q7),3)=2,VLOOKUP(OFFSET($F$21,INT(COLUMN(S:S)/3)-1,ROW(Q7)*3-MOD(COLUMN(Q7)-1,3)-1),{"○","●";"△","△";"●","○"},2,0),OFFSET($F$21,INT(COLUMN(S:S)/3)-1,ROW(Q7)*3-MOD(COLUMN(Q7)-1,3)-1))</f>
        <v>○</v>
      </c>
      <c r="T28" s="58">
        <f ca="1">IF(MOD(COLUMN(R7),3)=2,VLOOKUP(OFFSET($F$21,INT(COLUMN(T:T)/3)-1,ROW(R7)*3-MOD(COLUMN(R7)-1,3)-1),{"○","●";"△","△";"●","○"},2,0),OFFSET($F$21,INT(COLUMN(T:T)/3)-1,ROW(R7)*3-MOD(COLUMN(R7)-1,3)-1))</f>
        <v>0</v>
      </c>
      <c r="U28" s="62">
        <f ca="1">IF(MOD(COLUMN(S7),3)=2,VLOOKUP(OFFSET($F$21,INT(COLUMN(U:U)/3)-1,ROW(S7)*3-MOD(COLUMN(S7)-1,3)-1),{"○","●";"△","△";"●","○"},2,0),OFFSET($F$21,INT(COLUMN(U:U)/3)-1,ROW(S7)*3-MOD(COLUMN(S7)-1,3)-1))</f>
        <v>0</v>
      </c>
      <c r="V28" s="62" t="e">
        <f ca="1">IF(MOD(COLUMN(T7),3)=2,VLOOKUP(OFFSET($F$21,INT(COLUMN(V:V)/3)-1,ROW(T7)*3-MOD(COLUMN(T7)-1,3)-1),{"○","●";"△","△";"●","○"},2,0),OFFSET($F$21,INT(COLUMN(V:V)/3)-1,ROW(T7)*3-MOD(COLUMN(T7)-1,3)-1))</f>
        <v>#N/A</v>
      </c>
      <c r="W28" s="58">
        <f ca="1">IF(MOD(COLUMN(U7),3)=2,VLOOKUP(OFFSET($F$21,INT(COLUMN(W:W)/3)-1,ROW(U7)*3-MOD(COLUMN(U7)-1,3)-1),{"○","●";"△","△";"●","○"},2,0),OFFSET($F$21,INT(COLUMN(W:W)/3)-1,ROW(U7)*3-MOD(COLUMN(U7)-1,3)-1))</f>
        <v>0</v>
      </c>
      <c r="X28" s="160"/>
      <c r="Y28" s="159"/>
      <c r="Z28" s="159"/>
      <c r="AA28" s="28">
        <f t="shared" ca="1" si="9"/>
        <v>2</v>
      </c>
      <c r="AB28" s="29">
        <f t="shared" ca="1" si="9"/>
        <v>2</v>
      </c>
      <c r="AC28" s="29">
        <f t="shared" ca="1" si="9"/>
        <v>0</v>
      </c>
      <c r="AD28" s="29">
        <f t="shared" ca="1" si="10"/>
        <v>6</v>
      </c>
      <c r="AE28" s="29">
        <f t="shared" ca="1" si="11"/>
        <v>3</v>
      </c>
      <c r="AF28" s="29">
        <f t="shared" ca="1" si="11"/>
        <v>12</v>
      </c>
      <c r="AG28" s="30">
        <f t="shared" ca="1" si="12"/>
        <v>-9</v>
      </c>
      <c r="AH28" s="31">
        <f t="shared" ca="1" si="13"/>
        <v>4</v>
      </c>
      <c r="AI28" s="116"/>
      <c r="AJ28" s="40"/>
      <c r="AK28" s="40"/>
      <c r="AL28" s="40"/>
      <c r="AM28" s="40"/>
      <c r="AN28" s="40"/>
    </row>
    <row r="29" spans="2:40" ht="11.25" customHeight="1" x14ac:dyDescent="0.15">
      <c r="B29" s="108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130"/>
      <c r="AB29" s="130"/>
      <c r="AC29" s="130"/>
      <c r="AD29" s="131"/>
      <c r="AE29" s="130"/>
      <c r="AF29" s="131"/>
      <c r="AG29" s="115"/>
      <c r="AH29" s="115"/>
      <c r="AI29" s="32"/>
      <c r="AJ29" s="32"/>
      <c r="AK29" s="32"/>
      <c r="AL29" s="32"/>
      <c r="AM29" s="32"/>
      <c r="AN29" s="32"/>
    </row>
    <row r="30" spans="2:40" ht="11.25" customHeight="1" x14ac:dyDescent="0.15">
      <c r="B30" s="83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32"/>
      <c r="AB30" s="132"/>
      <c r="AC30" s="132"/>
      <c r="AD30" s="132"/>
      <c r="AE30" s="132"/>
      <c r="AF30" s="132"/>
      <c r="AG30" s="32"/>
      <c r="AH30" s="32"/>
      <c r="AI30" s="32"/>
      <c r="AJ30" s="32"/>
      <c r="AK30" s="32"/>
      <c r="AL30" s="32"/>
      <c r="AM30" s="32"/>
      <c r="AN30" s="32"/>
    </row>
    <row r="31" spans="2:40" ht="7.5" customHeight="1" x14ac:dyDescent="0.15">
      <c r="B31" s="45"/>
      <c r="C31" s="140"/>
      <c r="D31" s="141"/>
      <c r="E31" s="140"/>
      <c r="F31" s="140"/>
      <c r="G31" s="141"/>
      <c r="H31" s="140"/>
      <c r="I31" s="140"/>
      <c r="J31" s="141"/>
      <c r="K31" s="140"/>
      <c r="L31" s="140"/>
      <c r="M31" s="141"/>
      <c r="N31" s="140"/>
      <c r="O31" s="140"/>
      <c r="P31" s="141"/>
      <c r="Q31" s="140"/>
      <c r="R31" s="140"/>
      <c r="S31" s="141"/>
      <c r="T31" s="140"/>
      <c r="U31" s="140"/>
      <c r="V31" s="141"/>
      <c r="W31" s="140"/>
      <c r="X31" s="140"/>
      <c r="Y31" s="141"/>
      <c r="Z31" s="140"/>
      <c r="AA31" s="140"/>
      <c r="AB31" s="141"/>
      <c r="AC31" s="140"/>
      <c r="AD31" s="142"/>
      <c r="AE31" s="142"/>
      <c r="AF31" s="142"/>
      <c r="AG31" s="140"/>
      <c r="AH31" s="46"/>
      <c r="AI31" s="46"/>
      <c r="AJ31" s="46"/>
      <c r="AK31" s="46"/>
      <c r="AL31" s="46"/>
      <c r="AM31" s="46"/>
      <c r="AN31" s="46"/>
    </row>
    <row r="32" spans="2:40" ht="11.25" customHeight="1" x14ac:dyDescent="0.15">
      <c r="B32" s="2"/>
      <c r="C32" s="143" t="s">
        <v>18</v>
      </c>
      <c r="D32" s="139"/>
      <c r="E32" s="143" t="s">
        <v>27</v>
      </c>
      <c r="F32" s="143" t="s">
        <v>30</v>
      </c>
      <c r="G32" s="139"/>
      <c r="H32" s="143" t="s">
        <v>31</v>
      </c>
      <c r="I32" s="143" t="s">
        <v>18</v>
      </c>
      <c r="J32" s="139"/>
      <c r="K32" s="143" t="s">
        <v>27</v>
      </c>
      <c r="L32" s="143" t="s">
        <v>32</v>
      </c>
      <c r="M32" s="139"/>
      <c r="N32" s="143" t="s">
        <v>19</v>
      </c>
      <c r="O32" s="143" t="s">
        <v>18</v>
      </c>
      <c r="P32" s="139"/>
      <c r="Q32" s="143" t="s">
        <v>27</v>
      </c>
      <c r="R32" s="143" t="s">
        <v>32</v>
      </c>
      <c r="S32" s="139"/>
      <c r="T32" s="143" t="s">
        <v>31</v>
      </c>
      <c r="U32" s="143" t="s">
        <v>18</v>
      </c>
      <c r="V32" s="139"/>
      <c r="W32" s="143" t="s">
        <v>19</v>
      </c>
      <c r="X32" s="143" t="s">
        <v>26</v>
      </c>
      <c r="Y32" s="139"/>
      <c r="Z32" s="143" t="s">
        <v>27</v>
      </c>
      <c r="AA32" s="143" t="s">
        <v>33</v>
      </c>
      <c r="AB32" s="143" t="s">
        <v>34</v>
      </c>
      <c r="AC32" s="143" t="s">
        <v>35</v>
      </c>
      <c r="AD32" s="143"/>
      <c r="AE32" s="139"/>
      <c r="AF32" s="143"/>
      <c r="AG32" s="143"/>
      <c r="AH32" s="113"/>
      <c r="AI32" s="113"/>
      <c r="AJ32" s="114"/>
      <c r="AK32" s="114"/>
      <c r="AL32" s="84"/>
      <c r="AM32" s="84"/>
      <c r="AN32" s="84"/>
    </row>
    <row r="33" spans="1:40" ht="11.25" customHeight="1" x14ac:dyDescent="0.15">
      <c r="B33" s="37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37"/>
      <c r="AK33" s="37"/>
      <c r="AL33" s="37"/>
      <c r="AM33" s="37"/>
      <c r="AN33" s="37"/>
    </row>
    <row r="34" spans="1:40" ht="21" customHeight="1" thickBot="1" x14ac:dyDescent="0.2">
      <c r="B34" s="152" t="s">
        <v>36</v>
      </c>
      <c r="C34" s="153"/>
      <c r="D34" s="153"/>
      <c r="E34" s="153"/>
      <c r="F34" s="153"/>
      <c r="G34" s="6"/>
      <c r="H34" s="6"/>
      <c r="L34" s="7"/>
      <c r="M34" s="1"/>
      <c r="N34" s="1"/>
      <c r="O34" s="7"/>
      <c r="P34" s="1"/>
      <c r="Q34" s="8"/>
      <c r="R34" s="9"/>
      <c r="S34" s="10"/>
      <c r="W34" s="7"/>
      <c r="X34" s="1"/>
      <c r="Y34" s="1"/>
      <c r="Z34" s="6"/>
      <c r="AA34" s="33"/>
      <c r="AB34" s="33"/>
      <c r="AC34" s="156" t="s">
        <v>37</v>
      </c>
      <c r="AD34" s="153"/>
      <c r="AE34" s="153"/>
      <c r="AF34" s="153"/>
      <c r="AG34" s="153"/>
      <c r="AH34" s="153"/>
      <c r="AL34" s="106"/>
      <c r="AM34" s="106"/>
      <c r="AN34" s="106"/>
    </row>
    <row r="35" spans="1:40" ht="22.5" customHeight="1" thickBot="1" x14ac:dyDescent="0.2">
      <c r="B35" s="12" t="s">
        <v>15</v>
      </c>
      <c r="C35" s="154" t="str">
        <f>B36</f>
        <v>八　雲</v>
      </c>
      <c r="D35" s="155"/>
      <c r="E35" s="155"/>
      <c r="F35" s="155" t="str">
        <f>B37</f>
        <v>フロンティア</v>
      </c>
      <c r="G35" s="155"/>
      <c r="H35" s="155"/>
      <c r="I35" s="155" t="str">
        <f>B38</f>
        <v>サン・スポU-12N</v>
      </c>
      <c r="J35" s="155"/>
      <c r="K35" s="155"/>
      <c r="L35" s="155" t="str">
        <f>B39</f>
        <v>アスルクラロ</v>
      </c>
      <c r="M35" s="155"/>
      <c r="N35" s="155"/>
      <c r="O35" s="155" t="str">
        <f>B40</f>
        <v>鹿　部</v>
      </c>
      <c r="P35" s="155"/>
      <c r="Q35" s="155"/>
      <c r="R35" s="155" t="str">
        <f>B41</f>
        <v>久根別</v>
      </c>
      <c r="S35" s="155"/>
      <c r="T35" s="155"/>
      <c r="U35" s="155" t="str">
        <f>B42</f>
        <v>松　前</v>
      </c>
      <c r="V35" s="155"/>
      <c r="W35" s="155"/>
      <c r="X35" s="171" t="str">
        <f>B43</f>
        <v>鷲ノ木</v>
      </c>
      <c r="Y35" s="172"/>
      <c r="Z35" s="173"/>
      <c r="AA35" s="13" t="s">
        <v>6</v>
      </c>
      <c r="AB35" s="14" t="s">
        <v>16</v>
      </c>
      <c r="AC35" s="14" t="s">
        <v>7</v>
      </c>
      <c r="AD35" s="14" t="s">
        <v>0</v>
      </c>
      <c r="AE35" s="14" t="s">
        <v>3</v>
      </c>
      <c r="AF35" s="14" t="s">
        <v>1</v>
      </c>
      <c r="AG35" s="15" t="s">
        <v>2</v>
      </c>
      <c r="AH35" s="16" t="s">
        <v>17</v>
      </c>
      <c r="AL35" s="83"/>
      <c r="AM35" s="83"/>
      <c r="AN35" s="83"/>
    </row>
    <row r="36" spans="1:40" ht="22.5" customHeight="1" x14ac:dyDescent="0.15">
      <c r="B36" s="148" t="s">
        <v>60</v>
      </c>
      <c r="C36" s="161"/>
      <c r="D36" s="161"/>
      <c r="E36" s="162"/>
      <c r="F36" s="52">
        <v>3</v>
      </c>
      <c r="G36" s="63" t="str">
        <f>IF(COUNT(F36,H36)&lt;2,"",TEXT(F36-H36,"○;●;△"))</f>
        <v>○</v>
      </c>
      <c r="H36" s="53">
        <v>0</v>
      </c>
      <c r="I36" s="54">
        <v>14</v>
      </c>
      <c r="J36" s="56" t="str">
        <f>IF(COUNT(I36,K36)&lt;2,"",TEXT(I36-K36,"○;●;△"))</f>
        <v>○</v>
      </c>
      <c r="K36" s="55">
        <v>0</v>
      </c>
      <c r="L36" s="54">
        <v>1</v>
      </c>
      <c r="M36" s="56" t="str">
        <f>IF(COUNT(L36,N36)&lt;2,"",TEXT(L36-N36,"○;●;△"))</f>
        <v>●</v>
      </c>
      <c r="N36" s="55">
        <v>2</v>
      </c>
      <c r="O36" s="54">
        <v>16</v>
      </c>
      <c r="P36" s="56" t="str">
        <f>IF(COUNT(O36,Q36)&lt;2,"",TEXT(O36-Q36,"○;●;△"))</f>
        <v>○</v>
      </c>
      <c r="Q36" s="55">
        <v>0</v>
      </c>
      <c r="R36" s="56">
        <v>11</v>
      </c>
      <c r="S36" s="56" t="str">
        <f>IF(COUNT(R36,T36)&lt;2,"",TEXT(R36-T36,"○;●;△"))</f>
        <v>○</v>
      </c>
      <c r="T36" s="56">
        <v>0</v>
      </c>
      <c r="U36" s="54">
        <v>12</v>
      </c>
      <c r="V36" s="64" t="str">
        <f t="shared" ref="V36:V41" si="14">IF(COUNT(U36,W36)&lt;2,"",TEXT(U36-W36,"○;●;△"))</f>
        <v>○</v>
      </c>
      <c r="W36" s="55">
        <v>0</v>
      </c>
      <c r="X36" s="54"/>
      <c r="Y36" s="64" t="str">
        <f t="shared" ref="Y36:Y42" si="15">IF(COUNT(X36,Z36)&lt;2,"",TEXT(X36-Z36,"○;●;△"))</f>
        <v/>
      </c>
      <c r="Z36" s="56"/>
      <c r="AA36" s="17">
        <f>COUNTIF($C36:$Z36,AA$46)</f>
        <v>5</v>
      </c>
      <c r="AB36" s="18">
        <f>COUNTIF($C36:$Z36,AB$46)</f>
        <v>1</v>
      </c>
      <c r="AC36" s="19">
        <f>COUNTIF($C36:$Z36,AC$46)</f>
        <v>0</v>
      </c>
      <c r="AD36" s="18">
        <f>AA36*3+AC36</f>
        <v>15</v>
      </c>
      <c r="AE36" s="18">
        <f>SUMIF($C$46:$Z$46,AE$35,$C36:$Z36)</f>
        <v>57</v>
      </c>
      <c r="AF36" s="18">
        <f>SUMIF($C$46:$Z$46,AF$35,$C36:$Z36)</f>
        <v>2</v>
      </c>
      <c r="AG36" s="20">
        <f>AE36-AF36</f>
        <v>55</v>
      </c>
      <c r="AH36" s="21">
        <f ca="1">SUMPRODUCT(($AD$36:$AD$43*10^5+$AG$36:$AG$43&gt;AD36*10^5+AG36)*1)+1</f>
        <v>1</v>
      </c>
      <c r="AL36" s="32"/>
      <c r="AM36" s="32"/>
      <c r="AN36" s="32"/>
    </row>
    <row r="37" spans="1:40" ht="22.5" customHeight="1" x14ac:dyDescent="0.15">
      <c r="B37" s="149" t="s">
        <v>55</v>
      </c>
      <c r="C37" s="61">
        <f ca="1">IF(MOD(COLUMN(A1),3)=2,VLOOKUP(OFFSET($F$36,INT(COLUMN(C:C)/3)-1,ROW(A1)*3-MOD(COLUMN(A1)-1,3)-1),{"○","●";"△","△";"●","○"},2,0),OFFSET($F$36,INT(COLUMN(C:C)/3)-1,ROW(A1)*3-MOD(COLUMN(A1)-1,3)-1))</f>
        <v>0</v>
      </c>
      <c r="D37" s="61" t="str">
        <f ca="1">IF(MOD(COLUMN(B1),3)=2,VLOOKUP(OFFSET($F$36,INT(COLUMN(D:D)/3)-1,ROW(B1)*3-MOD(COLUMN(B1)-1,3)-1),{"○","●";"△","△";"●","○"},2,0),OFFSET($F$36,INT(COLUMN(D:D)/3)-1,ROW(B1)*3-MOD(COLUMN(B1)-1,3)-1))</f>
        <v>●</v>
      </c>
      <c r="E37" s="60">
        <f ca="1">IF(MOD(COLUMN(C1),3)=2,VLOOKUP(OFFSET($F$36,INT(COLUMN(E:E)/3)-1,ROW(C1)*3-MOD(COLUMN(C1)-1,3)-1),{"○","●";"△","△";"●","○"},2,0),OFFSET($F$36,INT(COLUMN(E:E)/3)-1,ROW(C1)*3-MOD(COLUMN(C1)-1,3)-1))</f>
        <v>3</v>
      </c>
      <c r="F37" s="157"/>
      <c r="G37" s="157"/>
      <c r="H37" s="158"/>
      <c r="I37" s="57">
        <v>5</v>
      </c>
      <c r="J37" s="62" t="str">
        <f>IF(COUNT(I37,K37)&lt;2,"",TEXT(I37-K37,"○;●;△"))</f>
        <v>○</v>
      </c>
      <c r="K37" s="58">
        <v>2</v>
      </c>
      <c r="L37" s="59">
        <v>0</v>
      </c>
      <c r="M37" s="61" t="str">
        <f>IF(COUNT(L37,N37)&lt;2,"",TEXT(L37-N37,"○;●;△"))</f>
        <v>●</v>
      </c>
      <c r="N37" s="60">
        <v>4</v>
      </c>
      <c r="O37" s="59">
        <v>12</v>
      </c>
      <c r="P37" s="61" t="str">
        <f>IF(COUNT(O37,Q37)&lt;2,"",TEXT(O37-Q37,"○;●;△"))</f>
        <v>○</v>
      </c>
      <c r="Q37" s="60">
        <v>0</v>
      </c>
      <c r="R37" s="61">
        <v>11</v>
      </c>
      <c r="S37" s="61" t="str">
        <f>IF(COUNT(R37,T37)&lt;2,"",TEXT(R37-T37,"○;●;△"))</f>
        <v>○</v>
      </c>
      <c r="T37" s="61">
        <v>0</v>
      </c>
      <c r="U37" s="59">
        <v>5</v>
      </c>
      <c r="V37" s="61" t="str">
        <f t="shared" si="14"/>
        <v>○</v>
      </c>
      <c r="W37" s="60">
        <v>1</v>
      </c>
      <c r="X37" s="59"/>
      <c r="Y37" s="61" t="str">
        <f t="shared" si="15"/>
        <v/>
      </c>
      <c r="Z37" s="61"/>
      <c r="AA37" s="23">
        <f ca="1">COUNTIF($C37:$Z37,AA$46)</f>
        <v>4</v>
      </c>
      <c r="AB37" s="24">
        <f t="shared" ref="AA37:AC43" ca="1" si="16">COUNTIF($C37:$Z37,AB$46)</f>
        <v>2</v>
      </c>
      <c r="AC37" s="22">
        <f t="shared" ca="1" si="16"/>
        <v>0</v>
      </c>
      <c r="AD37" s="24">
        <f t="shared" ref="AD37:AD43" ca="1" si="17">AA37*3+AC37</f>
        <v>12</v>
      </c>
      <c r="AE37" s="24">
        <f t="shared" ref="AE37:AF43" ca="1" si="18">SUMIF($C$46:$Z$46,AE$35,$C37:$Z37)</f>
        <v>33</v>
      </c>
      <c r="AF37" s="24">
        <f t="shared" ca="1" si="18"/>
        <v>10</v>
      </c>
      <c r="AG37" s="25">
        <f t="shared" ref="AG37:AG43" ca="1" si="19">AE37-AF37</f>
        <v>23</v>
      </c>
      <c r="AH37" s="26">
        <f t="shared" ref="AH37:AH43" ca="1" si="20">SUMPRODUCT(($AD$36:$AD$43*10^5+$AG$36:$AG$43&gt;AD37*10^5+AG37)*1)+1</f>
        <v>3</v>
      </c>
      <c r="AL37" s="32"/>
      <c r="AM37" s="32"/>
      <c r="AN37" s="32"/>
    </row>
    <row r="38" spans="1:40" ht="22.5" customHeight="1" x14ac:dyDescent="0.15">
      <c r="B38" s="149" t="s">
        <v>56</v>
      </c>
      <c r="C38" s="61">
        <f ca="1">IF(MOD(COLUMN(A2),3)=2,VLOOKUP(OFFSET($F$36,INT(COLUMN(C:C)/3)-1,ROW(A2)*3-MOD(COLUMN(A2)-1,3)-1),{"○","●";"△","△";"●","○"},2,0),OFFSET($F$36,INT(COLUMN(C:C)/3)-1,ROW(A2)*3-MOD(COLUMN(A2)-1,3)-1))</f>
        <v>0</v>
      </c>
      <c r="D38" s="61" t="str">
        <f ca="1">IF(MOD(COLUMN(B2),3)=2,VLOOKUP(OFFSET($F$36,INT(COLUMN(D:D)/3)-1,ROW(B2)*3-MOD(COLUMN(B2)-1,3)-1),{"○","●";"△","△";"●","○"},2,0),OFFSET($F$36,INT(COLUMN(D:D)/3)-1,ROW(B2)*3-MOD(COLUMN(B2)-1,3)-1))</f>
        <v>●</v>
      </c>
      <c r="E38" s="60">
        <f ca="1">IF(MOD(COLUMN(C2),3)=2,VLOOKUP(OFFSET($F$36,INT(COLUMN(E:E)/3)-1,ROW(C2)*3-MOD(COLUMN(C2)-1,3)-1),{"○","●";"△","△";"●","○"},2,0),OFFSET($F$36,INT(COLUMN(E:E)/3)-1,ROW(C2)*3-MOD(COLUMN(C2)-1,3)-1))</f>
        <v>14</v>
      </c>
      <c r="F38" s="61">
        <f ca="1">IF(MOD(COLUMN(D2),3)=2,VLOOKUP(OFFSET($F$36,INT(COLUMN(F:F)/3)-1,ROW(D2)*3-MOD(COLUMN(D2)-1,3)-1),{"○","●";"△","△";"●","○"},2,0),OFFSET($F$36,INT(COLUMN(F:F)/3)-1,ROW(D2)*3-MOD(COLUMN(D2)-1,3)-1))</f>
        <v>2</v>
      </c>
      <c r="G38" s="61" t="str">
        <f ca="1">IF(MOD(COLUMN(E2),3)=2,VLOOKUP(OFFSET($F$36,INT(COLUMN(G:G)/3)-1,ROW(E2)*3-MOD(COLUMN(E2)-1,3)-1),{"○","●";"△","△";"●","○"},2,0),OFFSET($F$36,INT(COLUMN(G:G)/3)-1,ROW(E2)*3-MOD(COLUMN(E2)-1,3)-1))</f>
        <v>●</v>
      </c>
      <c r="H38" s="60">
        <f ca="1">IF(MOD(COLUMN(F2),3)=2,VLOOKUP(OFFSET($F$36,INT(COLUMN(H:H)/3)-1,ROW(F2)*3-MOD(COLUMN(F2)-1,3)-1),{"○","●";"△","△";"●","○"},2,0),OFFSET($F$36,INT(COLUMN(H:H)/3)-1,ROW(F2)*3-MOD(COLUMN(F2)-1,3)-1))</f>
        <v>5</v>
      </c>
      <c r="I38" s="157"/>
      <c r="J38" s="157"/>
      <c r="K38" s="158"/>
      <c r="L38" s="52"/>
      <c r="M38" s="63" t="str">
        <f>IF(COUNT(L38,N38)&lt;2,"",TEXT(L38-N38,"○;●;△"))</f>
        <v/>
      </c>
      <c r="N38" s="53"/>
      <c r="O38" s="52"/>
      <c r="P38" s="63" t="str">
        <f>IF(COUNT(O38,Q38)&lt;2,"",TEXT(O38-Q38,"○;●;△"))</f>
        <v/>
      </c>
      <c r="Q38" s="53"/>
      <c r="R38" s="147">
        <v>2</v>
      </c>
      <c r="S38" s="63" t="str">
        <f>IF(COUNT(R38,T38)&lt;2,"",TEXT(R38-T38,"○;●;△"))</f>
        <v>○</v>
      </c>
      <c r="T38" s="147">
        <v>1</v>
      </c>
      <c r="U38" s="52">
        <v>2</v>
      </c>
      <c r="V38" s="61" t="str">
        <f t="shared" si="14"/>
        <v>○</v>
      </c>
      <c r="W38" s="53">
        <v>1</v>
      </c>
      <c r="X38" s="52">
        <v>6</v>
      </c>
      <c r="Y38" s="61" t="str">
        <f t="shared" si="15"/>
        <v>○</v>
      </c>
      <c r="Z38" s="147">
        <v>2</v>
      </c>
      <c r="AA38" s="23">
        <f t="shared" ca="1" si="16"/>
        <v>3</v>
      </c>
      <c r="AB38" s="24">
        <f t="shared" ca="1" si="16"/>
        <v>2</v>
      </c>
      <c r="AC38" s="22">
        <f t="shared" ca="1" si="16"/>
        <v>0</v>
      </c>
      <c r="AD38" s="24">
        <f t="shared" ca="1" si="17"/>
        <v>9</v>
      </c>
      <c r="AE38" s="24">
        <f t="shared" ca="1" si="18"/>
        <v>12</v>
      </c>
      <c r="AF38" s="24">
        <f t="shared" ca="1" si="18"/>
        <v>23</v>
      </c>
      <c r="AG38" s="25">
        <f t="shared" ca="1" si="19"/>
        <v>-11</v>
      </c>
      <c r="AH38" s="26">
        <f t="shared" ca="1" si="20"/>
        <v>4</v>
      </c>
      <c r="AL38" s="32"/>
      <c r="AM38" s="32"/>
      <c r="AN38" s="32"/>
    </row>
    <row r="39" spans="1:40" ht="22.5" customHeight="1" x14ac:dyDescent="0.15">
      <c r="B39" s="149" t="s">
        <v>57</v>
      </c>
      <c r="C39" s="61">
        <f ca="1">IF(MOD(COLUMN(A3),3)=2,VLOOKUP(OFFSET($F$36,INT(COLUMN(C:C)/3)-1,ROW(A3)*3-MOD(COLUMN(A3)-1,3)-1),{"○","●";"△","△";"●","○"},2,0),OFFSET($F$36,INT(COLUMN(C:C)/3)-1,ROW(A3)*3-MOD(COLUMN(A3)-1,3)-1))</f>
        <v>2</v>
      </c>
      <c r="D39" s="61" t="str">
        <f ca="1">IF(MOD(COLUMN(B3),3)=2,VLOOKUP(OFFSET($F$36,INT(COLUMN(D:D)/3)-1,ROW(B3)*3-MOD(COLUMN(B3)-1,3)-1),{"○","●";"△","△";"●","○"},2,0),OFFSET($F$36,INT(COLUMN(D:D)/3)-1,ROW(B3)*3-MOD(COLUMN(B3)-1,3)-1))</f>
        <v>○</v>
      </c>
      <c r="E39" s="60">
        <f ca="1">IF(MOD(COLUMN(C3),3)=2,VLOOKUP(OFFSET($F$36,INT(COLUMN(E:E)/3)-1,ROW(C3)*3-MOD(COLUMN(C3)-1,3)-1),{"○","●";"△","△";"●","○"},2,0),OFFSET($F$36,INT(COLUMN(E:E)/3)-1,ROW(C3)*3-MOD(COLUMN(C3)-1,3)-1))</f>
        <v>1</v>
      </c>
      <c r="F39" s="61">
        <f ca="1">IF(MOD(COLUMN(D3),3)=2,VLOOKUP(OFFSET($F$36,INT(COLUMN(F:F)/3)-1,ROW(D3)*3-MOD(COLUMN(D3)-1,3)-1),{"○","●";"△","△";"●","○"},2,0),OFFSET($F$36,INT(COLUMN(F:F)/3)-1,ROW(D3)*3-MOD(COLUMN(D3)-1,3)-1))</f>
        <v>4</v>
      </c>
      <c r="G39" s="61" t="str">
        <f ca="1">IF(MOD(COLUMN(E3),3)=2,VLOOKUP(OFFSET($F$36,INT(COLUMN(G:G)/3)-1,ROW(E3)*3-MOD(COLUMN(E3)-1,3)-1),{"○","●";"△","△";"●","○"},2,0),OFFSET($F$36,INT(COLUMN(G:G)/3)-1,ROW(E3)*3-MOD(COLUMN(E3)-1,3)-1))</f>
        <v>○</v>
      </c>
      <c r="H39" s="60">
        <f ca="1">IF(MOD(COLUMN(F3),3)=2,VLOOKUP(OFFSET($F$36,INT(COLUMN(H:H)/3)-1,ROW(F3)*3-MOD(COLUMN(F3)-1,3)-1),{"○","●";"△","△";"●","○"},2,0),OFFSET($F$36,INT(COLUMN(H:H)/3)-1,ROW(F3)*3-MOD(COLUMN(F3)-1,3)-1))</f>
        <v>0</v>
      </c>
      <c r="I39" s="61">
        <f ca="1">IF(MOD(COLUMN(G3),3)=2,VLOOKUP(OFFSET($F$36,INT(COLUMN(I:I)/3)-1,ROW(G3)*3-MOD(COLUMN(G3)-1,3)-1),{"○","●";"△","△";"●","○"},2,0),OFFSET($F$36,INT(COLUMN(I:I)/3)-1,ROW(G3)*3-MOD(COLUMN(G3)-1,3)-1))</f>
        <v>0</v>
      </c>
      <c r="J39" s="61" t="e">
        <f ca="1">IF(MOD(COLUMN(H3),3)=2,VLOOKUP(OFFSET($F$36,INT(COLUMN(J:J)/3)-1,ROW(H3)*3-MOD(COLUMN(H3)-1,3)-1),{"○","●";"△","△";"●","○"},2,0),OFFSET($F$36,INT(COLUMN(J:J)/3)-1,ROW(H3)*3-MOD(COLUMN(H3)-1,3)-1))</f>
        <v>#N/A</v>
      </c>
      <c r="K39" s="60">
        <f ca="1">IF(MOD(COLUMN(I3),3)=2,VLOOKUP(OFFSET($F$36,INT(COLUMN(K:K)/3)-1,ROW(I3)*3-MOD(COLUMN(I3)-1,3)-1),{"○","●";"△","△";"●","○"},2,0),OFFSET($F$36,INT(COLUMN(K:K)/3)-1,ROW(I3)*3-MOD(COLUMN(I3)-1,3)-1))</f>
        <v>0</v>
      </c>
      <c r="L39" s="157"/>
      <c r="M39" s="157"/>
      <c r="N39" s="158"/>
      <c r="O39" s="57">
        <v>14</v>
      </c>
      <c r="P39" s="62" t="str">
        <f>IF(COUNT(O39,Q39)&lt;2,"",TEXT(O39-Q39,"○;●;△"))</f>
        <v>○</v>
      </c>
      <c r="Q39" s="58">
        <v>0</v>
      </c>
      <c r="R39" s="61"/>
      <c r="S39" s="61" t="str">
        <f>IF(COUNT(R39,T39)&lt;2,"",TEXT(R39-T39,"○;●;△"))</f>
        <v/>
      </c>
      <c r="T39" s="61"/>
      <c r="U39" s="59"/>
      <c r="V39" s="61" t="str">
        <f t="shared" si="14"/>
        <v/>
      </c>
      <c r="W39" s="60"/>
      <c r="X39" s="59">
        <v>10</v>
      </c>
      <c r="Y39" s="61" t="str">
        <f t="shared" si="15"/>
        <v>○</v>
      </c>
      <c r="Z39" s="61">
        <v>0</v>
      </c>
      <c r="AA39" s="23">
        <f t="shared" ca="1" si="16"/>
        <v>4</v>
      </c>
      <c r="AB39" s="24">
        <f t="shared" ca="1" si="16"/>
        <v>0</v>
      </c>
      <c r="AC39" s="22">
        <f t="shared" ca="1" si="16"/>
        <v>0</v>
      </c>
      <c r="AD39" s="24">
        <f t="shared" ca="1" si="17"/>
        <v>12</v>
      </c>
      <c r="AE39" s="24">
        <f t="shared" ca="1" si="18"/>
        <v>30</v>
      </c>
      <c r="AF39" s="24">
        <f t="shared" ca="1" si="18"/>
        <v>1</v>
      </c>
      <c r="AG39" s="25">
        <f t="shared" ca="1" si="19"/>
        <v>29</v>
      </c>
      <c r="AH39" s="26">
        <f t="shared" ca="1" si="20"/>
        <v>2</v>
      </c>
      <c r="AL39" s="32"/>
      <c r="AM39" s="32"/>
      <c r="AN39" s="32"/>
    </row>
    <row r="40" spans="1:40" ht="22.5" customHeight="1" x14ac:dyDescent="0.15">
      <c r="B40" s="149" t="s">
        <v>61</v>
      </c>
      <c r="C40" s="61">
        <f ca="1">IF(MOD(COLUMN(A4),3)=2,VLOOKUP(OFFSET($F$36,INT(COLUMN(C:C)/3)-1,ROW(A4)*3-MOD(COLUMN(A4)-1,3)-1),{"○","●";"△","△";"●","○"},2,0),OFFSET($F$36,INT(COLUMN(C:C)/3)-1,ROW(A4)*3-MOD(COLUMN(A4)-1,3)-1))</f>
        <v>0</v>
      </c>
      <c r="D40" s="61" t="str">
        <f ca="1">IF(MOD(COLUMN(B4),3)=2,VLOOKUP(OFFSET($F$36,INT(COLUMN(D:D)/3)-1,ROW(B4)*3-MOD(COLUMN(B4)-1,3)-1),{"○","●";"△","△";"●","○"},2,0),OFFSET($F$36,INT(COLUMN(D:D)/3)-1,ROW(B4)*3-MOD(COLUMN(B4)-1,3)-1))</f>
        <v>●</v>
      </c>
      <c r="E40" s="60">
        <f ca="1">IF(MOD(COLUMN(C4),3)=2,VLOOKUP(OFFSET($F$36,INT(COLUMN(E:E)/3)-1,ROW(C4)*3-MOD(COLUMN(C4)-1,3)-1),{"○","●";"△","△";"●","○"},2,0),OFFSET($F$36,INT(COLUMN(E:E)/3)-1,ROW(C4)*3-MOD(COLUMN(C4)-1,3)-1))</f>
        <v>16</v>
      </c>
      <c r="F40" s="61">
        <f ca="1">IF(MOD(COLUMN(D4),3)=2,VLOOKUP(OFFSET($F$36,INT(COLUMN(F:F)/3)-1,ROW(D4)*3-MOD(COLUMN(D4)-1,3)-1),{"○","●";"△","△";"●","○"},2,0),OFFSET($F$36,INT(COLUMN(F:F)/3)-1,ROW(D4)*3-MOD(COLUMN(D4)-1,3)-1))</f>
        <v>0</v>
      </c>
      <c r="G40" s="61" t="str">
        <f ca="1">IF(MOD(COLUMN(E4),3)=2,VLOOKUP(OFFSET($F$36,INT(COLUMN(G:G)/3)-1,ROW(E4)*3-MOD(COLUMN(E4)-1,3)-1),{"○","●";"△","△";"●","○"},2,0),OFFSET($F$36,INT(COLUMN(G:G)/3)-1,ROW(E4)*3-MOD(COLUMN(E4)-1,3)-1))</f>
        <v>●</v>
      </c>
      <c r="H40" s="60">
        <f ca="1">IF(MOD(COLUMN(F4),3)=2,VLOOKUP(OFFSET($F$36,INT(COLUMN(H:H)/3)-1,ROW(F4)*3-MOD(COLUMN(F4)-1,3)-1),{"○","●";"△","△";"●","○"},2,0),OFFSET($F$36,INT(COLUMN(H:H)/3)-1,ROW(F4)*3-MOD(COLUMN(F4)-1,3)-1))</f>
        <v>12</v>
      </c>
      <c r="I40" s="61">
        <f ca="1">IF(MOD(COLUMN(G4),3)=2,VLOOKUP(OFFSET($F$36,INT(COLUMN(I:I)/3)-1,ROW(G4)*3-MOD(COLUMN(G4)-1,3)-1),{"○","●";"△","△";"●","○"},2,0),OFFSET($F$36,INT(COLUMN(I:I)/3)-1,ROW(G4)*3-MOD(COLUMN(G4)-1,3)-1))</f>
        <v>0</v>
      </c>
      <c r="J40" s="61" t="e">
        <f ca="1">IF(MOD(COLUMN(H4),3)=2,VLOOKUP(OFFSET($F$36,INT(COLUMN(J:J)/3)-1,ROW(H4)*3-MOD(COLUMN(H4)-1,3)-1),{"○","●";"△","△";"●","○"},2,0),OFFSET($F$36,INT(COLUMN(J:J)/3)-1,ROW(H4)*3-MOD(COLUMN(H4)-1,3)-1))</f>
        <v>#N/A</v>
      </c>
      <c r="K40" s="60">
        <f ca="1">IF(MOD(COLUMN(I4),3)=2,VLOOKUP(OFFSET($F$36,INT(COLUMN(K:K)/3)-1,ROW(I4)*3-MOD(COLUMN(I4)-1,3)-1),{"○","●";"△","△";"●","○"},2,0),OFFSET($F$36,INT(COLUMN(K:K)/3)-1,ROW(I4)*3-MOD(COLUMN(I4)-1,3)-1))</f>
        <v>0</v>
      </c>
      <c r="L40" s="61">
        <f ca="1">IF(MOD(COLUMN(J4),3)=2,VLOOKUP(OFFSET($F$36,INT(COLUMN(L:L)/3)-1,ROW(J4)*3-MOD(COLUMN(J4)-1,3)-1),{"○","●";"△","△";"●","○"},2,0),OFFSET($F$36,INT(COLUMN(L:L)/3)-1,ROW(J4)*3-MOD(COLUMN(J4)-1,3)-1))</f>
        <v>0</v>
      </c>
      <c r="M40" s="61" t="str">
        <f ca="1">IF(MOD(COLUMN(K4),3)=2,VLOOKUP(OFFSET($F$36,INT(COLUMN(M:M)/3)-1,ROW(K4)*3-MOD(COLUMN(K4)-1,3)-1),{"○","●";"△","△";"●","○"},2,0),OFFSET($F$36,INT(COLUMN(M:M)/3)-1,ROW(K4)*3-MOD(COLUMN(K4)-1,3)-1))</f>
        <v>●</v>
      </c>
      <c r="N40" s="60">
        <f ca="1">IF(MOD(COLUMN(L4),3)=2,VLOOKUP(OFFSET($F$36,INT(COLUMN(N:N)/3)-1,ROW(L4)*3-MOD(COLUMN(L4)-1,3)-1),{"○","●";"△","△";"●","○"},2,0),OFFSET($F$36,INT(COLUMN(N:N)/3)-1,ROW(L4)*3-MOD(COLUMN(L4)-1,3)-1))</f>
        <v>14</v>
      </c>
      <c r="O40" s="159"/>
      <c r="P40" s="159"/>
      <c r="Q40" s="159"/>
      <c r="R40" s="59">
        <v>2</v>
      </c>
      <c r="S40" s="63" t="str">
        <f>IF(COUNT(R40,T40)&lt;2,"",TEXT(R40-T40,"○;●;△"))</f>
        <v>○</v>
      </c>
      <c r="T40" s="147">
        <v>1</v>
      </c>
      <c r="U40" s="52"/>
      <c r="V40" s="61" t="str">
        <f t="shared" si="14"/>
        <v/>
      </c>
      <c r="W40" s="53"/>
      <c r="X40" s="52">
        <v>3</v>
      </c>
      <c r="Y40" s="61" t="str">
        <f t="shared" si="15"/>
        <v>○</v>
      </c>
      <c r="Z40" s="147">
        <v>0</v>
      </c>
      <c r="AA40" s="23">
        <f t="shared" ca="1" si="16"/>
        <v>2</v>
      </c>
      <c r="AB40" s="24">
        <f t="shared" ca="1" si="16"/>
        <v>3</v>
      </c>
      <c r="AC40" s="22">
        <f t="shared" ca="1" si="16"/>
        <v>0</v>
      </c>
      <c r="AD40" s="24">
        <f t="shared" ca="1" si="17"/>
        <v>6</v>
      </c>
      <c r="AE40" s="24">
        <f t="shared" ca="1" si="18"/>
        <v>5</v>
      </c>
      <c r="AF40" s="24">
        <f t="shared" ca="1" si="18"/>
        <v>43</v>
      </c>
      <c r="AG40" s="25">
        <f t="shared" ca="1" si="19"/>
        <v>-38</v>
      </c>
      <c r="AH40" s="26">
        <f t="shared" ca="1" si="20"/>
        <v>5</v>
      </c>
      <c r="AL40" s="32"/>
      <c r="AM40" s="32"/>
      <c r="AN40" s="32"/>
    </row>
    <row r="41" spans="1:40" ht="22.5" customHeight="1" x14ac:dyDescent="0.15">
      <c r="B41" s="149" t="s">
        <v>58</v>
      </c>
      <c r="C41" s="61">
        <f ca="1">IF(MOD(COLUMN(A5),3)=2,VLOOKUP(OFFSET($F$36,INT(COLUMN(C:C)/3)-1,ROW(A5)*3-MOD(COLUMN(A5)-1,3)-1),{"○","●";"△","△";"●","○"},2,0),OFFSET($F$36,INT(COLUMN(C:C)/3)-1,ROW(A5)*3-MOD(COLUMN(A5)-1,3)-1))</f>
        <v>0</v>
      </c>
      <c r="D41" s="61" t="str">
        <f ca="1">IF(MOD(COLUMN(B5),3)=2,VLOOKUP(OFFSET($F$36,INT(COLUMN(D:D)/3)-1,ROW(B5)*3-MOD(COLUMN(B5)-1,3)-1),{"○","●";"△","△";"●","○"},2,0),OFFSET($F$36,INT(COLUMN(D:D)/3)-1,ROW(B5)*3-MOD(COLUMN(B5)-1,3)-1))</f>
        <v>●</v>
      </c>
      <c r="E41" s="60">
        <f ca="1">IF(MOD(COLUMN(C5),3)=2,VLOOKUP(OFFSET($F$36,INT(COLUMN(E:E)/3)-1,ROW(C5)*3-MOD(COLUMN(C5)-1,3)-1),{"○","●";"△","△";"●","○"},2,0),OFFSET($F$36,INT(COLUMN(E:E)/3)-1,ROW(C5)*3-MOD(COLUMN(C5)-1,3)-1))</f>
        <v>11</v>
      </c>
      <c r="F41" s="61">
        <f ca="1">IF(MOD(COLUMN(D5),3)=2,VLOOKUP(OFFSET($F$36,INT(COLUMN(F:F)/3)-1,ROW(D5)*3-MOD(COLUMN(D5)-1,3)-1),{"○","●";"△","△";"●","○"},2,0),OFFSET($F$36,INT(COLUMN(F:F)/3)-1,ROW(D5)*3-MOD(COLUMN(D5)-1,3)-1))</f>
        <v>0</v>
      </c>
      <c r="G41" s="61" t="str">
        <f ca="1">IF(MOD(COLUMN(E5),3)=2,VLOOKUP(OFFSET($F$36,INT(COLUMN(G:G)/3)-1,ROW(E5)*3-MOD(COLUMN(E5)-1,3)-1),{"○","●";"△","△";"●","○"},2,0),OFFSET($F$36,INT(COLUMN(G:G)/3)-1,ROW(E5)*3-MOD(COLUMN(E5)-1,3)-1))</f>
        <v>●</v>
      </c>
      <c r="H41" s="60">
        <f ca="1">IF(MOD(COLUMN(F5),3)=2,VLOOKUP(OFFSET($F$36,INT(COLUMN(H:H)/3)-1,ROW(F5)*3-MOD(COLUMN(F5)-1,3)-1),{"○","●";"△","△";"●","○"},2,0),OFFSET($F$36,INT(COLUMN(H:H)/3)-1,ROW(F5)*3-MOD(COLUMN(F5)-1,3)-1))</f>
        <v>11</v>
      </c>
      <c r="I41" s="61">
        <f ca="1">IF(MOD(COLUMN(G5),3)=2,VLOOKUP(OFFSET($F$36,INT(COLUMN(I:I)/3)-1,ROW(G5)*3-MOD(COLUMN(G5)-1,3)-1),{"○","●";"△","△";"●","○"},2,0),OFFSET($F$36,INT(COLUMN(I:I)/3)-1,ROW(G5)*3-MOD(COLUMN(G5)-1,3)-1))</f>
        <v>1</v>
      </c>
      <c r="J41" s="61" t="str">
        <f ca="1">IF(MOD(COLUMN(H5),3)=2,VLOOKUP(OFFSET($F$36,INT(COLUMN(J:J)/3)-1,ROW(H5)*3-MOD(COLUMN(H5)-1,3)-1),{"○","●";"△","△";"●","○"},2,0),OFFSET($F$36,INT(COLUMN(J:J)/3)-1,ROW(H5)*3-MOD(COLUMN(H5)-1,3)-1))</f>
        <v>●</v>
      </c>
      <c r="K41" s="60">
        <f ca="1">IF(MOD(COLUMN(I5),3)=2,VLOOKUP(OFFSET($F$36,INT(COLUMN(K:K)/3)-1,ROW(I5)*3-MOD(COLUMN(I5)-1,3)-1),{"○","●";"△","△";"●","○"},2,0),OFFSET($F$36,INT(COLUMN(K:K)/3)-1,ROW(I5)*3-MOD(COLUMN(I5)-1,3)-1))</f>
        <v>2</v>
      </c>
      <c r="L41" s="61">
        <f ca="1">IF(MOD(COLUMN(J5),3)=2,VLOOKUP(OFFSET($F$36,INT(COLUMN(L:L)/3)-1,ROW(J5)*3-MOD(COLUMN(J5)-1,3)-1),{"○","●";"△","△";"●","○"},2,0),OFFSET($F$36,INT(COLUMN(L:L)/3)-1,ROW(J5)*3-MOD(COLUMN(J5)-1,3)-1))</f>
        <v>0</v>
      </c>
      <c r="M41" s="61" t="e">
        <f ca="1">IF(MOD(COLUMN(K5),3)=2,VLOOKUP(OFFSET($F$36,INT(COLUMN(M:M)/3)-1,ROW(K5)*3-MOD(COLUMN(K5)-1,3)-1),{"○","●";"△","△";"●","○"},2,0),OFFSET($F$36,INT(COLUMN(M:M)/3)-1,ROW(K5)*3-MOD(COLUMN(K5)-1,3)-1))</f>
        <v>#N/A</v>
      </c>
      <c r="N41" s="60">
        <f ca="1">IF(MOD(COLUMN(L5),3)=2,VLOOKUP(OFFSET($F$36,INT(COLUMN(N:N)/3)-1,ROW(L5)*3-MOD(COLUMN(L5)-1,3)-1),{"○","●";"△","△";"●","○"},2,0),OFFSET($F$36,INT(COLUMN(N:N)/3)-1,ROW(L5)*3-MOD(COLUMN(L5)-1,3)-1))</f>
        <v>0</v>
      </c>
      <c r="O41" s="61">
        <f ca="1">IF(MOD(COLUMN(M5),3)=2,VLOOKUP(OFFSET($F$36,INT(COLUMN(O:O)/3)-1,ROW(M5)*3-MOD(COLUMN(M5)-1,3)-1),{"○","●";"△","△";"●","○"},2,0),OFFSET($F$36,INT(COLUMN(O:O)/3)-1,ROW(M5)*3-MOD(COLUMN(M5)-1,3)-1))</f>
        <v>1</v>
      </c>
      <c r="P41" s="61" t="str">
        <f ca="1">IF(MOD(COLUMN(N5),3)=2,VLOOKUP(OFFSET($F$36,INT(COLUMN(P:P)/3)-1,ROW(N5)*3-MOD(COLUMN(N5)-1,3)-1),{"○","●";"△","△";"●","○"},2,0),OFFSET($F$36,INT(COLUMN(P:P)/3)-1,ROW(N5)*3-MOD(COLUMN(N5)-1,3)-1))</f>
        <v>●</v>
      </c>
      <c r="Q41" s="60">
        <f ca="1">IF(MOD(COLUMN(O5),3)=2,VLOOKUP(OFFSET($F$36,INT(COLUMN(Q:Q)/3)-1,ROW(O5)*3-MOD(COLUMN(O5)-1,3)-1),{"○","●";"△","△";"●","○"},2,0),OFFSET($F$36,INT(COLUMN(Q:Q)/3)-1,ROW(O5)*3-MOD(COLUMN(O5)-1,3)-1))</f>
        <v>2</v>
      </c>
      <c r="R41" s="159"/>
      <c r="S41" s="159"/>
      <c r="T41" s="159"/>
      <c r="U41" s="57"/>
      <c r="V41" s="61" t="str">
        <f t="shared" si="14"/>
        <v/>
      </c>
      <c r="W41" s="58"/>
      <c r="X41" s="57">
        <v>0</v>
      </c>
      <c r="Y41" s="61" t="str">
        <f t="shared" si="15"/>
        <v>●</v>
      </c>
      <c r="Z41" s="62">
        <v>1</v>
      </c>
      <c r="AA41" s="23">
        <f t="shared" ca="1" si="16"/>
        <v>0</v>
      </c>
      <c r="AB41" s="24">
        <f t="shared" ca="1" si="16"/>
        <v>5</v>
      </c>
      <c r="AC41" s="22">
        <f t="shared" ca="1" si="16"/>
        <v>0</v>
      </c>
      <c r="AD41" s="24">
        <f t="shared" ca="1" si="17"/>
        <v>0</v>
      </c>
      <c r="AE41" s="24">
        <f t="shared" ca="1" si="18"/>
        <v>2</v>
      </c>
      <c r="AF41" s="24">
        <f t="shared" ca="1" si="18"/>
        <v>27</v>
      </c>
      <c r="AG41" s="25">
        <f t="shared" ca="1" si="19"/>
        <v>-25</v>
      </c>
      <c r="AH41" s="26">
        <f t="shared" ca="1" si="20"/>
        <v>8</v>
      </c>
      <c r="AL41" s="32"/>
      <c r="AM41" s="32"/>
      <c r="AN41" s="32"/>
    </row>
    <row r="42" spans="1:40" ht="22.5" customHeight="1" x14ac:dyDescent="0.15">
      <c r="B42" s="149" t="s">
        <v>62</v>
      </c>
      <c r="C42" s="61">
        <f ca="1">IF(MOD(COLUMN(A6),3)=2,VLOOKUP(OFFSET($F$36,INT(COLUMN(C:C)/3)-1,ROW(A6)*3-MOD(COLUMN(A6)-1,3)-1),{"○","●";"△","△";"●","○"},2,0),OFFSET($F$36,INT(COLUMN(C:C)/3)-1,ROW(A6)*3-MOD(COLUMN(A6)-1,3)-1))</f>
        <v>0</v>
      </c>
      <c r="D42" s="61" t="str">
        <f ca="1">IF(MOD(COLUMN(B6),3)=2,VLOOKUP(OFFSET($F$36,INT(COLUMN(D:D)/3)-1,ROW(B6)*3-MOD(COLUMN(B6)-1,3)-1),{"○","●";"△","△";"●","○"},2,0),OFFSET($F$36,INT(COLUMN(D:D)/3)-1,ROW(B6)*3-MOD(COLUMN(B6)-1,3)-1))</f>
        <v>●</v>
      </c>
      <c r="E42" s="60">
        <f ca="1">IF(MOD(COLUMN(C6),3)=2,VLOOKUP(OFFSET($F$36,INT(COLUMN(E:E)/3)-1,ROW(C6)*3-MOD(COLUMN(C6)-1,3)-1),{"○","●";"△","△";"●","○"},2,0),OFFSET($F$36,INT(COLUMN(E:E)/3)-1,ROW(C6)*3-MOD(COLUMN(C6)-1,3)-1))</f>
        <v>12</v>
      </c>
      <c r="F42" s="61">
        <f ca="1">IF(MOD(COLUMN(D6),3)=2,VLOOKUP(OFFSET($F$36,INT(COLUMN(F:F)/3)-1,ROW(D6)*3-MOD(COLUMN(D6)-1,3)-1),{"○","●";"△","△";"●","○"},2,0),OFFSET($F$36,INT(COLUMN(F:F)/3)-1,ROW(D6)*3-MOD(COLUMN(D6)-1,3)-1))</f>
        <v>1</v>
      </c>
      <c r="G42" s="61" t="str">
        <f ca="1">IF(MOD(COLUMN(E6),3)=2,VLOOKUP(OFFSET($F$36,INT(COLUMN(G:G)/3)-1,ROW(E6)*3-MOD(COLUMN(E6)-1,3)-1),{"○","●";"△","△";"●","○"},2,0),OFFSET($F$36,INT(COLUMN(G:G)/3)-1,ROW(E6)*3-MOD(COLUMN(E6)-1,3)-1))</f>
        <v>●</v>
      </c>
      <c r="H42" s="60">
        <f ca="1">IF(MOD(COLUMN(F6),3)=2,VLOOKUP(OFFSET($F$36,INT(COLUMN(H:H)/3)-1,ROW(F6)*3-MOD(COLUMN(F6)-1,3)-1),{"○","●";"△","△";"●","○"},2,0),OFFSET($F$36,INT(COLUMN(H:H)/3)-1,ROW(F6)*3-MOD(COLUMN(F6)-1,3)-1))</f>
        <v>5</v>
      </c>
      <c r="I42" s="61">
        <f ca="1">IF(MOD(COLUMN(G6),3)=2,VLOOKUP(OFFSET($F$36,INT(COLUMN(I:I)/3)-1,ROW(G6)*3-MOD(COLUMN(G6)-1,3)-1),{"○","●";"△","△";"●","○"},2,0),OFFSET($F$36,INT(COLUMN(I:I)/3)-1,ROW(G6)*3-MOD(COLUMN(G6)-1,3)-1))</f>
        <v>1</v>
      </c>
      <c r="J42" s="61" t="str">
        <f ca="1">IF(MOD(COLUMN(H6),3)=2,VLOOKUP(OFFSET($F$36,INT(COLUMN(J:J)/3)-1,ROW(H6)*3-MOD(COLUMN(H6)-1,3)-1),{"○","●";"△","△";"●","○"},2,0),OFFSET($F$36,INT(COLUMN(J:J)/3)-1,ROW(H6)*3-MOD(COLUMN(H6)-1,3)-1))</f>
        <v>●</v>
      </c>
      <c r="K42" s="60">
        <f ca="1">IF(MOD(COLUMN(I6),3)=2,VLOOKUP(OFFSET($F$36,INT(COLUMN(K:K)/3)-1,ROW(I6)*3-MOD(COLUMN(I6)-1,3)-1),{"○","●";"△","△";"●","○"},2,0),OFFSET($F$36,INT(COLUMN(K:K)/3)-1,ROW(I6)*3-MOD(COLUMN(I6)-1,3)-1))</f>
        <v>2</v>
      </c>
      <c r="L42" s="61">
        <f ca="1">IF(MOD(COLUMN(J6),3)=2,VLOOKUP(OFFSET($F$36,INT(COLUMN(L:L)/3)-1,ROW(J6)*3-MOD(COLUMN(J6)-1,3)-1),{"○","●";"△","△";"●","○"},2,0),OFFSET($F$36,INT(COLUMN(L:L)/3)-1,ROW(J6)*3-MOD(COLUMN(J6)-1,3)-1))</f>
        <v>0</v>
      </c>
      <c r="M42" s="61" t="e">
        <f ca="1">IF(MOD(COLUMN(K6),3)=2,VLOOKUP(OFFSET($F$36,INT(COLUMN(M:M)/3)-1,ROW(K6)*3-MOD(COLUMN(K6)-1,3)-1),{"○","●";"△","△";"●","○"},2,0),OFFSET($F$36,INT(COLUMN(M:M)/3)-1,ROW(K6)*3-MOD(COLUMN(K6)-1,3)-1))</f>
        <v>#N/A</v>
      </c>
      <c r="N42" s="60">
        <f ca="1">IF(MOD(COLUMN(L6),3)=2,VLOOKUP(OFFSET($F$36,INT(COLUMN(N:N)/3)-1,ROW(L6)*3-MOD(COLUMN(L6)-1,3)-1),{"○","●";"△","△";"●","○"},2,0),OFFSET($F$36,INT(COLUMN(N:N)/3)-1,ROW(L6)*3-MOD(COLUMN(L6)-1,3)-1))</f>
        <v>0</v>
      </c>
      <c r="O42" s="61">
        <f ca="1">IF(MOD(COLUMN(M6),3)=2,VLOOKUP(OFFSET($F$36,INT(COLUMN(O:O)/3)-1,ROW(M6)*3-MOD(COLUMN(M6)-1,3)-1),{"○","●";"△","△";"●","○"},2,0),OFFSET($F$36,INT(COLUMN(O:O)/3)-1,ROW(M6)*3-MOD(COLUMN(M6)-1,3)-1))</f>
        <v>0</v>
      </c>
      <c r="P42" s="61" t="e">
        <f ca="1">IF(MOD(COLUMN(N6),3)=2,VLOOKUP(OFFSET($F$36,INT(COLUMN(P:P)/3)-1,ROW(N6)*3-MOD(COLUMN(N6)-1,3)-1),{"○","●";"△","△";"●","○"},2,0),OFFSET($F$36,INT(COLUMN(P:P)/3)-1,ROW(N6)*3-MOD(COLUMN(N6)-1,3)-1))</f>
        <v>#N/A</v>
      </c>
      <c r="Q42" s="60">
        <f ca="1">IF(MOD(COLUMN(O6),3)=2,VLOOKUP(OFFSET($F$36,INT(COLUMN(Q:Q)/3)-1,ROW(O6)*3-MOD(COLUMN(O6)-1,3)-1),{"○","●";"△","△";"●","○"},2,0),OFFSET($F$36,INT(COLUMN(Q:Q)/3)-1,ROW(O6)*3-MOD(COLUMN(O6)-1,3)-1))</f>
        <v>0</v>
      </c>
      <c r="R42" s="61">
        <f ca="1">IF(MOD(COLUMN(P6),3)=2,VLOOKUP(OFFSET($F$36,INT(COLUMN(R:R)/3)-1,ROW(P6)*3-MOD(COLUMN(P6)-1,3)-1),{"○","●";"△","△";"●","○"},2,0),OFFSET($F$36,INT(COLUMN(R:R)/3)-1,ROW(P6)*3-MOD(COLUMN(P6)-1,3)-1))</f>
        <v>0</v>
      </c>
      <c r="S42" s="61" t="e">
        <f ca="1">IF(MOD(COLUMN(Q6),3)=2,VLOOKUP(OFFSET($F$36,INT(COLUMN(S:S)/3)-1,ROW(Q6)*3-MOD(COLUMN(Q6)-1,3)-1),{"○","●";"△","△";"●","○"},2,0),OFFSET($F$36,INT(COLUMN(S:S)/3)-1,ROW(Q6)*3-MOD(COLUMN(Q6)-1,3)-1))</f>
        <v>#N/A</v>
      </c>
      <c r="T42" s="60">
        <f ca="1">IF(MOD(COLUMN(R6),3)=2,VLOOKUP(OFFSET($F$36,INT(COLUMN(T:T)/3)-1,ROW(R6)*3-MOD(COLUMN(R6)-1,3)-1),{"○","●";"△","△";"●","○"},2,0),OFFSET($F$36,INT(COLUMN(T:T)/3)-1,ROW(R6)*3-MOD(COLUMN(R6)-1,3)-1))</f>
        <v>0</v>
      </c>
      <c r="U42" s="160"/>
      <c r="V42" s="159"/>
      <c r="W42" s="159"/>
      <c r="X42" s="59">
        <v>4</v>
      </c>
      <c r="Y42" s="62" t="str">
        <f t="shared" si="15"/>
        <v>○</v>
      </c>
      <c r="Z42" s="62">
        <v>0</v>
      </c>
      <c r="AA42" s="23">
        <f t="shared" ca="1" si="16"/>
        <v>1</v>
      </c>
      <c r="AB42" s="24">
        <f t="shared" ca="1" si="16"/>
        <v>3</v>
      </c>
      <c r="AC42" s="22">
        <f t="shared" ca="1" si="16"/>
        <v>0</v>
      </c>
      <c r="AD42" s="24">
        <f t="shared" ca="1" si="17"/>
        <v>3</v>
      </c>
      <c r="AE42" s="24">
        <f t="shared" ca="1" si="18"/>
        <v>6</v>
      </c>
      <c r="AF42" s="24">
        <f t="shared" ca="1" si="18"/>
        <v>19</v>
      </c>
      <c r="AG42" s="25">
        <f t="shared" ca="1" si="19"/>
        <v>-13</v>
      </c>
      <c r="AH42" s="26">
        <f t="shared" ca="1" si="20"/>
        <v>6</v>
      </c>
      <c r="AL42" s="32"/>
      <c r="AM42" s="32"/>
      <c r="AN42" s="32"/>
    </row>
    <row r="43" spans="1:40" ht="22.5" customHeight="1" thickBot="1" x14ac:dyDescent="0.2">
      <c r="B43" s="150" t="s">
        <v>59</v>
      </c>
      <c r="C43" s="61">
        <f ca="1">IF(MOD(COLUMN(A7),3)=2,VLOOKUP(OFFSET($F$36,INT(COLUMN(C:C)/3)-1,ROW(A7)*3-MOD(COLUMN(A7)-1,3)-1),{"○","●";"△","△";"●","○"},2,0),OFFSET($F$36,INT(COLUMN(C:C)/3)-1,ROW(A7)*3-MOD(COLUMN(A7)-1,3)-1))</f>
        <v>0</v>
      </c>
      <c r="D43" s="61" t="e">
        <f ca="1">IF(MOD(COLUMN(B7),3)=2,VLOOKUP(OFFSET($F$36,INT(COLUMN(D:D)/3)-1,ROW(B7)*3-MOD(COLUMN(B7)-1,3)-1),{"○","●";"△","△";"●","○"},2,0),OFFSET($F$36,INT(COLUMN(D:D)/3)-1,ROW(B7)*3-MOD(COLUMN(B7)-1,3)-1))</f>
        <v>#N/A</v>
      </c>
      <c r="E43" s="60">
        <f ca="1">IF(MOD(COLUMN(C7),3)=2,VLOOKUP(OFFSET($F$36,INT(COLUMN(E:E)/3)-1,ROW(C7)*3-MOD(COLUMN(C7)-1,3)-1),{"○","●";"△","△";"●","○"},2,0),OFFSET($F$36,INT(COLUMN(E:E)/3)-1,ROW(C7)*3-MOD(COLUMN(C7)-1,3)-1))</f>
        <v>0</v>
      </c>
      <c r="F43" s="61">
        <f ca="1">IF(MOD(COLUMN(D7),3)=2,VLOOKUP(OFFSET($F$36,INT(COLUMN(F:F)/3)-1,ROW(D7)*3-MOD(COLUMN(D7)-1,3)-1),{"○","●";"△","△";"●","○"},2,0),OFFSET($F$36,INT(COLUMN(F:F)/3)-1,ROW(D7)*3-MOD(COLUMN(D7)-1,3)-1))</f>
        <v>0</v>
      </c>
      <c r="G43" s="61" t="e">
        <f ca="1">IF(MOD(COLUMN(E7),3)=2,VLOOKUP(OFFSET($F$36,INT(COLUMN(G:G)/3)-1,ROW(E7)*3-MOD(COLUMN(E7)-1,3)-1),{"○","●";"△","△";"●","○"},2,0),OFFSET($F$36,INT(COLUMN(G:G)/3)-1,ROW(E7)*3-MOD(COLUMN(E7)-1,3)-1))</f>
        <v>#N/A</v>
      </c>
      <c r="H43" s="60">
        <f ca="1">IF(MOD(COLUMN(F7),3)=2,VLOOKUP(OFFSET($F$36,INT(COLUMN(H:H)/3)-1,ROW(F7)*3-MOD(COLUMN(F7)-1,3)-1),{"○","●";"△","△";"●","○"},2,0),OFFSET($F$36,INT(COLUMN(H:H)/3)-1,ROW(F7)*3-MOD(COLUMN(F7)-1,3)-1))</f>
        <v>0</v>
      </c>
      <c r="I43" s="61">
        <f ca="1">IF(MOD(COLUMN(G7),3)=2,VLOOKUP(OFFSET($F$36,INT(COLUMN(I:I)/3)-1,ROW(G7)*3-MOD(COLUMN(G7)-1,3)-1),{"○","●";"△","△";"●","○"},2,0),OFFSET($F$36,INT(COLUMN(I:I)/3)-1,ROW(G7)*3-MOD(COLUMN(G7)-1,3)-1))</f>
        <v>2</v>
      </c>
      <c r="J43" s="61" t="str">
        <f ca="1">IF(MOD(COLUMN(H7),3)=2,VLOOKUP(OFFSET($F$36,INT(COLUMN(J:J)/3)-1,ROW(H7)*3-MOD(COLUMN(H7)-1,3)-1),{"○","●";"△","△";"●","○"},2,0),OFFSET($F$36,INT(COLUMN(J:J)/3)-1,ROW(H7)*3-MOD(COLUMN(H7)-1,3)-1))</f>
        <v>●</v>
      </c>
      <c r="K43" s="60">
        <f ca="1">IF(MOD(COLUMN(I7),3)=2,VLOOKUP(OFFSET($F$36,INT(COLUMN(K:K)/3)-1,ROW(I7)*3-MOD(COLUMN(I7)-1,3)-1),{"○","●";"△","△";"●","○"},2,0),OFFSET($F$36,INT(COLUMN(K:K)/3)-1,ROW(I7)*3-MOD(COLUMN(I7)-1,3)-1))</f>
        <v>6</v>
      </c>
      <c r="L43" s="61">
        <f ca="1">IF(MOD(COLUMN(J7),3)=2,VLOOKUP(OFFSET($F$36,INT(COLUMN(L:L)/3)-1,ROW(J7)*3-MOD(COLUMN(J7)-1,3)-1),{"○","●";"△","△";"●","○"},2,0),OFFSET($F$36,INT(COLUMN(L:L)/3)-1,ROW(J7)*3-MOD(COLUMN(J7)-1,3)-1))</f>
        <v>0</v>
      </c>
      <c r="M43" s="61" t="str">
        <f ca="1">IF(MOD(COLUMN(K7),3)=2,VLOOKUP(OFFSET($F$36,INT(COLUMN(M:M)/3)-1,ROW(K7)*3-MOD(COLUMN(K7)-1,3)-1),{"○","●";"△","△";"●","○"},2,0),OFFSET($F$36,INT(COLUMN(M:M)/3)-1,ROW(K7)*3-MOD(COLUMN(K7)-1,3)-1))</f>
        <v>●</v>
      </c>
      <c r="N43" s="60">
        <f ca="1">IF(MOD(COLUMN(L7),3)=2,VLOOKUP(OFFSET($F$36,INT(COLUMN(N:N)/3)-1,ROW(L7)*3-MOD(COLUMN(L7)-1,3)-1),{"○","●";"△","△";"●","○"},2,0),OFFSET($F$36,INT(COLUMN(N:N)/3)-1,ROW(L7)*3-MOD(COLUMN(L7)-1,3)-1))</f>
        <v>10</v>
      </c>
      <c r="O43" s="61">
        <f ca="1">IF(MOD(COLUMN(M7),3)=2,VLOOKUP(OFFSET($F$36,INT(COLUMN(O:O)/3)-1,ROW(M7)*3-MOD(COLUMN(M7)-1,3)-1),{"○","●";"△","△";"●","○"},2,0),OFFSET($F$36,INT(COLUMN(O:O)/3)-1,ROW(M7)*3-MOD(COLUMN(M7)-1,3)-1))</f>
        <v>0</v>
      </c>
      <c r="P43" s="61" t="str">
        <f ca="1">IF(MOD(COLUMN(N7),3)=2,VLOOKUP(OFFSET($F$36,INT(COLUMN(P:P)/3)-1,ROW(N7)*3-MOD(COLUMN(N7)-1,3)-1),{"○","●";"△","△";"●","○"},2,0),OFFSET($F$36,INT(COLUMN(P:P)/3)-1,ROW(N7)*3-MOD(COLUMN(N7)-1,3)-1))</f>
        <v>●</v>
      </c>
      <c r="Q43" s="60">
        <f ca="1">IF(MOD(COLUMN(O7),3)=2,VLOOKUP(OFFSET($F$36,INT(COLUMN(Q:Q)/3)-1,ROW(O7)*3-MOD(COLUMN(O7)-1,3)-1),{"○","●";"△","△";"●","○"},2,0),OFFSET($F$36,INT(COLUMN(Q:Q)/3)-1,ROW(O7)*3-MOD(COLUMN(O7)-1,3)-1))</f>
        <v>3</v>
      </c>
      <c r="R43" s="61">
        <f ca="1">IF(MOD(COLUMN(P7),3)=2,VLOOKUP(OFFSET($F$36,INT(COLUMN(R:R)/3)-1,ROW(P7)*3-MOD(COLUMN(P7)-1,3)-1),{"○","●";"△","△";"●","○"},2,0),OFFSET($F$36,INT(COLUMN(R:R)/3)-1,ROW(P7)*3-MOD(COLUMN(P7)-1,3)-1))</f>
        <v>1</v>
      </c>
      <c r="S43" s="61" t="str">
        <f ca="1">IF(MOD(COLUMN(Q7),3)=2,VLOOKUP(OFFSET($F$36,INT(COLUMN(S:S)/3)-1,ROW(Q7)*3-MOD(COLUMN(Q7)-1,3)-1),{"○","●";"△","△";"●","○"},2,0),OFFSET($F$36,INT(COLUMN(S:S)/3)-1,ROW(Q7)*3-MOD(COLUMN(Q7)-1,3)-1))</f>
        <v>○</v>
      </c>
      <c r="T43" s="60">
        <f ca="1">IF(MOD(COLUMN(R7),3)=2,VLOOKUP(OFFSET($F$36,INT(COLUMN(T:T)/3)-1,ROW(R7)*3-MOD(COLUMN(R7)-1,3)-1),{"○","●";"△","△";"●","○"},2,0),OFFSET($F$36,INT(COLUMN(T:T)/3)-1,ROW(R7)*3-MOD(COLUMN(R7)-1,3)-1))</f>
        <v>0</v>
      </c>
      <c r="U43" s="61">
        <f ca="1">IF(MOD(COLUMN(S7),3)=2,VLOOKUP(OFFSET($F$36,INT(COLUMN(U:U)/3)-1,ROW(S7)*3-MOD(COLUMN(S7)-1,3)-1),{"○","●";"△","△";"●","○"},2,0),OFFSET($F$36,INT(COLUMN(U:U)/3)-1,ROW(S7)*3-MOD(COLUMN(S7)-1,3)-1))</f>
        <v>0</v>
      </c>
      <c r="V43" s="61" t="str">
        <f ca="1">IF(MOD(COLUMN(T7),3)=2,VLOOKUP(OFFSET($F$36,INT(COLUMN(V:V)/3)-1,ROW(T7)*3-MOD(COLUMN(T7)-1,3)-1),{"○","●";"△","△";"●","○"},2,0),OFFSET($F$36,INT(COLUMN(V:V)/3)-1,ROW(T7)*3-MOD(COLUMN(T7)-1,3)-1))</f>
        <v>●</v>
      </c>
      <c r="W43" s="60">
        <f ca="1">IF(MOD(COLUMN(U7),3)=2,VLOOKUP(OFFSET($F$36,INT(COLUMN(W:W)/3)-1,ROW(U7)*3-MOD(COLUMN(U7)-1,3)-1),{"○","●";"△","△";"●","○"},2,0),OFFSET($F$36,INT(COLUMN(W:W)/3)-1,ROW(U7)*3-MOD(COLUMN(U7)-1,3)-1))</f>
        <v>4</v>
      </c>
      <c r="X43" s="160"/>
      <c r="Y43" s="159"/>
      <c r="Z43" s="159"/>
      <c r="AA43" s="28">
        <f t="shared" ca="1" si="16"/>
        <v>1</v>
      </c>
      <c r="AB43" s="29">
        <f t="shared" ca="1" si="16"/>
        <v>4</v>
      </c>
      <c r="AC43" s="27">
        <f t="shared" ca="1" si="16"/>
        <v>0</v>
      </c>
      <c r="AD43" s="29">
        <f t="shared" ca="1" si="17"/>
        <v>3</v>
      </c>
      <c r="AE43" s="29">
        <f t="shared" ca="1" si="18"/>
        <v>3</v>
      </c>
      <c r="AF43" s="29">
        <f t="shared" ca="1" si="18"/>
        <v>23</v>
      </c>
      <c r="AG43" s="30">
        <f t="shared" ca="1" si="19"/>
        <v>-20</v>
      </c>
      <c r="AH43" s="31">
        <f t="shared" ca="1" si="20"/>
        <v>7</v>
      </c>
      <c r="AI43" s="116"/>
      <c r="AJ43" s="40"/>
      <c r="AK43" s="40"/>
      <c r="AL43" s="32"/>
      <c r="AM43" s="32"/>
      <c r="AN43" s="32"/>
    </row>
    <row r="44" spans="1:40" ht="11.25" customHeight="1" x14ac:dyDescent="0.15">
      <c r="B44" s="108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130"/>
      <c r="AB44" s="130"/>
      <c r="AC44" s="130"/>
      <c r="AD44" s="133"/>
      <c r="AE44" s="133"/>
      <c r="AF44" s="133"/>
      <c r="AG44" s="115"/>
      <c r="AH44" s="115"/>
      <c r="AI44" s="32"/>
      <c r="AJ44" s="32"/>
      <c r="AK44" s="32"/>
      <c r="AL44" s="32"/>
      <c r="AM44" s="32"/>
      <c r="AN44" s="32"/>
    </row>
    <row r="45" spans="1:40" ht="11.25" customHeight="1" x14ac:dyDescent="0.15">
      <c r="B45" s="45"/>
      <c r="C45" s="46"/>
      <c r="D45" s="47"/>
      <c r="E45" s="46"/>
      <c r="F45" s="46"/>
      <c r="G45" s="47"/>
      <c r="H45" s="46"/>
      <c r="I45" s="46"/>
      <c r="J45" s="47"/>
      <c r="K45" s="46"/>
      <c r="L45" s="46"/>
      <c r="M45" s="47"/>
      <c r="N45" s="46"/>
      <c r="O45" s="46"/>
      <c r="P45" s="47"/>
      <c r="Q45" s="46"/>
      <c r="R45" s="46"/>
      <c r="S45" s="47"/>
      <c r="T45" s="46"/>
      <c r="U45" s="46"/>
      <c r="V45" s="47"/>
      <c r="W45" s="46"/>
      <c r="X45" s="46"/>
      <c r="Y45" s="47"/>
      <c r="Z45" s="46"/>
      <c r="AA45" s="134"/>
      <c r="AB45" s="135"/>
      <c r="AC45" s="134"/>
      <c r="AD45" s="136"/>
      <c r="AE45" s="136"/>
      <c r="AF45" s="136"/>
      <c r="AG45" s="46"/>
      <c r="AH45" s="46"/>
      <c r="AI45" s="46"/>
      <c r="AJ45" s="46"/>
      <c r="AK45" s="46"/>
      <c r="AL45" s="46"/>
      <c r="AM45" s="46"/>
      <c r="AN45" s="46"/>
    </row>
    <row r="46" spans="1:40" s="38" customFormat="1" ht="11.25" customHeight="1" x14ac:dyDescent="0.15">
      <c r="B46" s="137"/>
      <c r="C46" s="138" t="s">
        <v>3</v>
      </c>
      <c r="D46" s="139"/>
      <c r="E46" s="138" t="s">
        <v>1</v>
      </c>
      <c r="F46" s="138" t="s">
        <v>3</v>
      </c>
      <c r="G46" s="139"/>
      <c r="H46" s="138" t="s">
        <v>1</v>
      </c>
      <c r="I46" s="138" t="s">
        <v>3</v>
      </c>
      <c r="J46" s="139"/>
      <c r="K46" s="138" t="s">
        <v>1</v>
      </c>
      <c r="L46" s="138" t="s">
        <v>3</v>
      </c>
      <c r="M46" s="139"/>
      <c r="N46" s="138" t="s">
        <v>1</v>
      </c>
      <c r="O46" s="138" t="s">
        <v>3</v>
      </c>
      <c r="P46" s="139"/>
      <c r="Q46" s="138" t="s">
        <v>1</v>
      </c>
      <c r="R46" s="138" t="s">
        <v>3</v>
      </c>
      <c r="S46" s="139"/>
      <c r="T46" s="138" t="s">
        <v>1</v>
      </c>
      <c r="U46" s="138" t="s">
        <v>3</v>
      </c>
      <c r="V46" s="139"/>
      <c r="W46" s="138" t="s">
        <v>1</v>
      </c>
      <c r="X46" s="138" t="s">
        <v>3</v>
      </c>
      <c r="Y46" s="139"/>
      <c r="Z46" s="138" t="s">
        <v>1</v>
      </c>
      <c r="AA46" s="138" t="s">
        <v>8</v>
      </c>
      <c r="AB46" s="138" t="s">
        <v>20</v>
      </c>
      <c r="AC46" s="138" t="s">
        <v>9</v>
      </c>
      <c r="AD46" s="138"/>
      <c r="AE46" s="138"/>
      <c r="AF46" s="138"/>
      <c r="AG46" s="138"/>
      <c r="AH46" s="138"/>
      <c r="AI46" s="113"/>
      <c r="AJ46" s="114"/>
      <c r="AK46" s="114"/>
      <c r="AL46" s="84"/>
      <c r="AM46" s="84"/>
      <c r="AN46" s="84"/>
    </row>
    <row r="47" spans="1:40" ht="11.25" customHeight="1" x14ac:dyDescent="0.15">
      <c r="A47" s="38"/>
      <c r="B47" s="38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38"/>
      <c r="AK47" s="38"/>
      <c r="AL47" s="38"/>
      <c r="AM47" s="38"/>
      <c r="AN47" s="37"/>
    </row>
    <row r="48" spans="1:40" ht="21" customHeight="1" thickBot="1" x14ac:dyDescent="0.2">
      <c r="B48" s="152" t="s">
        <v>38</v>
      </c>
      <c r="C48" s="153"/>
      <c r="D48" s="153"/>
      <c r="E48" s="153"/>
      <c r="F48" s="153"/>
      <c r="G48" s="6"/>
      <c r="H48" s="6"/>
      <c r="L48" s="7"/>
      <c r="M48" s="1"/>
      <c r="N48" s="1"/>
      <c r="O48" s="7"/>
      <c r="P48" s="1"/>
      <c r="Q48" s="8"/>
      <c r="R48" s="9"/>
      <c r="S48" s="10"/>
      <c r="W48" s="7"/>
      <c r="X48" s="1"/>
      <c r="Y48" s="1"/>
      <c r="Z48" s="6"/>
      <c r="AA48" s="6"/>
      <c r="AB48" s="6"/>
      <c r="AC48" s="156" t="s">
        <v>4</v>
      </c>
      <c r="AD48" s="153"/>
      <c r="AE48" s="153"/>
      <c r="AF48" s="153"/>
      <c r="AG48" s="153"/>
      <c r="AH48" s="153"/>
      <c r="AL48" s="33"/>
      <c r="AM48" s="33"/>
      <c r="AN48" s="33"/>
    </row>
    <row r="49" spans="1:40" ht="22.5" customHeight="1" thickBot="1" x14ac:dyDescent="0.2">
      <c r="B49" s="12" t="s">
        <v>5</v>
      </c>
      <c r="C49" s="154" t="str">
        <f>B50</f>
        <v>北斗ＦＣノース</v>
      </c>
      <c r="D49" s="155"/>
      <c r="E49" s="155"/>
      <c r="F49" s="155" t="str">
        <f>B51</f>
        <v>桔　梗</v>
      </c>
      <c r="G49" s="155"/>
      <c r="H49" s="155"/>
      <c r="I49" s="155" t="str">
        <f>B52</f>
        <v>フェアネス</v>
      </c>
      <c r="J49" s="155"/>
      <c r="K49" s="155"/>
      <c r="L49" s="155" t="str">
        <f>B53</f>
        <v>昭　和</v>
      </c>
      <c r="M49" s="155"/>
      <c r="N49" s="155"/>
      <c r="O49" s="155" t="str">
        <f>B54</f>
        <v>浜　分</v>
      </c>
      <c r="P49" s="155"/>
      <c r="Q49" s="155"/>
      <c r="R49" s="155" t="str">
        <f>B55</f>
        <v>日吉ヶ丘</v>
      </c>
      <c r="S49" s="155"/>
      <c r="T49" s="155"/>
      <c r="U49" s="155" t="str">
        <f>B56</f>
        <v>CORAZON</v>
      </c>
      <c r="V49" s="155"/>
      <c r="W49" s="155"/>
      <c r="X49" s="155" t="str">
        <f>B57</f>
        <v>上湯川</v>
      </c>
      <c r="Y49" s="155"/>
      <c r="Z49" s="171"/>
      <c r="AA49" s="13" t="s">
        <v>6</v>
      </c>
      <c r="AB49" s="14" t="s">
        <v>16</v>
      </c>
      <c r="AC49" s="14" t="s">
        <v>7</v>
      </c>
      <c r="AD49" s="14" t="s">
        <v>0</v>
      </c>
      <c r="AE49" s="14" t="s">
        <v>3</v>
      </c>
      <c r="AF49" s="14" t="s">
        <v>1</v>
      </c>
      <c r="AG49" s="15" t="s">
        <v>2</v>
      </c>
      <c r="AH49" s="16" t="s">
        <v>17</v>
      </c>
      <c r="AL49" s="34"/>
      <c r="AM49" s="34"/>
      <c r="AN49" s="34"/>
    </row>
    <row r="50" spans="1:40" ht="22.5" customHeight="1" x14ac:dyDescent="0.15">
      <c r="B50" s="148" t="s">
        <v>11</v>
      </c>
      <c r="C50" s="161"/>
      <c r="D50" s="161"/>
      <c r="E50" s="162"/>
      <c r="F50" s="52">
        <v>0</v>
      </c>
      <c r="G50" s="73" t="str">
        <f>IF(COUNT(F50,H50)&lt;2,"",TEXT(F50-H50,"○;●;△"))</f>
        <v>●</v>
      </c>
      <c r="H50" s="53">
        <v>2</v>
      </c>
      <c r="I50" s="54">
        <v>3</v>
      </c>
      <c r="J50" s="74" t="str">
        <f>IF(COUNT(I50,K50)&lt;2,"",TEXT(I50-K50,"○;●;△"))</f>
        <v>○</v>
      </c>
      <c r="K50" s="55">
        <v>0</v>
      </c>
      <c r="L50" s="54"/>
      <c r="M50" s="74" t="str">
        <f>IF(COUNT(L50,N50)&lt;2,"",TEXT(L50-N50,"○;●;△"))</f>
        <v/>
      </c>
      <c r="N50" s="55"/>
      <c r="O50" s="54">
        <v>2</v>
      </c>
      <c r="P50" s="74" t="str">
        <f>IF(COUNT(O50,Q50)&lt;2,"",TEXT(O50-Q50,"○;●;△"))</f>
        <v>●</v>
      </c>
      <c r="Q50" s="55">
        <v>5</v>
      </c>
      <c r="R50" s="56"/>
      <c r="S50" s="74" t="str">
        <f>IF(COUNT(R50,T50)&lt;2,"",TEXT(R50-T50,"○;●;△"))</f>
        <v/>
      </c>
      <c r="T50" s="56"/>
      <c r="U50" s="54">
        <v>3</v>
      </c>
      <c r="V50" s="75" t="str">
        <f t="shared" ref="V50:V55" si="21">IF(COUNT(U50,W50)&lt;2,"",TEXT(U50-W50,"○;●;△"))</f>
        <v>△</v>
      </c>
      <c r="W50" s="55">
        <v>3</v>
      </c>
      <c r="X50" s="54">
        <v>6</v>
      </c>
      <c r="Y50" s="75" t="str">
        <f t="shared" ref="Y50:Y56" si="22">IF(COUNT(X50,Z50)&lt;2,"",TEXT(X50-Z50,"○;●;△"))</f>
        <v>○</v>
      </c>
      <c r="Z50" s="56">
        <v>0</v>
      </c>
      <c r="AA50" s="17">
        <f>COUNTIF($C50:$Z50,AA$61)</f>
        <v>2</v>
      </c>
      <c r="AB50" s="18">
        <f>COUNTIF($C50:$Z50,AB$61)</f>
        <v>2</v>
      </c>
      <c r="AC50" s="19">
        <f>COUNTIF($C50:$Z50,AC$61)</f>
        <v>1</v>
      </c>
      <c r="AD50" s="18">
        <f>AA50*3+AC50</f>
        <v>7</v>
      </c>
      <c r="AE50" s="18">
        <f>SUMIF($C$61:$Z$61,AE$49,$C50:$Z50)</f>
        <v>14</v>
      </c>
      <c r="AF50" s="18">
        <f>SUMIF($C$61:$Z$61,AF$49,$C50:$Z50)</f>
        <v>10</v>
      </c>
      <c r="AG50" s="20">
        <f>AE50-AF50</f>
        <v>4</v>
      </c>
      <c r="AH50" s="21">
        <f ca="1">SUMPRODUCT(($AD$50:$AD$57*10^5+$AG$50:$AG$57&gt;AD50*10^5+AG50)*1)+1</f>
        <v>5</v>
      </c>
      <c r="AL50" s="32"/>
      <c r="AM50" s="32"/>
      <c r="AN50" s="32"/>
    </row>
    <row r="51" spans="1:40" ht="22.5" customHeight="1" x14ac:dyDescent="0.15">
      <c r="B51" s="149" t="s">
        <v>67</v>
      </c>
      <c r="C51" s="76">
        <f ca="1">IF(MOD(COLUMN(A1),3)=2,VLOOKUP(OFFSET($F$50,INT(COLUMN(C:C)/3)-1,ROW(A1)*3-MOD(COLUMN(A1)-1,3)-1),{"○","●";"△","△";"●","○"},2,0),OFFSET($F$50,INT(COLUMN(C:C)/3)-1,ROW(A1)*3-MOD(COLUMN(A1)-1,3)-1))</f>
        <v>2</v>
      </c>
      <c r="D51" s="76" t="str">
        <f ca="1">IF(MOD(COLUMN(B1),3)=2,VLOOKUP(OFFSET($F$50,INT(COLUMN(D:D)/3)-1,ROW(B1)*3-MOD(COLUMN(B1)-1,3)-1),{"○","●";"△","△";"●","○"},2,0),OFFSET($F$50,INT(COLUMN(D:D)/3)-1,ROW(B1)*3-MOD(COLUMN(B1)-1,3)-1))</f>
        <v>○</v>
      </c>
      <c r="E51" s="77">
        <f ca="1">IF(MOD(COLUMN(C1),3)=2,VLOOKUP(OFFSET($F$50,INT(COLUMN(E:E)/3)-1,ROW(C1)*3-MOD(COLUMN(C1)-1,3)-1),{"○","●";"△","△";"●","○"},2,0),OFFSET($F$50,INT(COLUMN(E:E)/3)-1,ROW(C1)*3-MOD(COLUMN(C1)-1,3)-1))</f>
        <v>0</v>
      </c>
      <c r="F51" s="157"/>
      <c r="G51" s="157"/>
      <c r="H51" s="158"/>
      <c r="I51" s="57">
        <v>0</v>
      </c>
      <c r="J51" s="78" t="str">
        <f>IF(COUNT(I51,K51)&lt;2,"",TEXT(I51-K51,"○;●;△"))</f>
        <v>△</v>
      </c>
      <c r="K51" s="58">
        <v>0</v>
      </c>
      <c r="L51" s="59">
        <v>8</v>
      </c>
      <c r="M51" s="76" t="str">
        <f>IF(COUNT(L51,N51)&lt;2,"",TEXT(L51-N51,"○;●;△"))</f>
        <v>○</v>
      </c>
      <c r="N51" s="60">
        <v>0</v>
      </c>
      <c r="O51" s="59">
        <v>6</v>
      </c>
      <c r="P51" s="76" t="str">
        <f>IF(COUNT(O51,Q51)&lt;2,"",TEXT(O51-Q51,"○;●;△"))</f>
        <v>○</v>
      </c>
      <c r="Q51" s="60">
        <v>0</v>
      </c>
      <c r="R51" s="61">
        <v>5</v>
      </c>
      <c r="S51" s="76" t="str">
        <f>IF(COUNT(R51,T51)&lt;2,"",TEXT(R51-T51,"○;●;△"))</f>
        <v>○</v>
      </c>
      <c r="T51" s="61">
        <v>0</v>
      </c>
      <c r="U51" s="59">
        <v>0</v>
      </c>
      <c r="V51" s="76" t="str">
        <f t="shared" si="21"/>
        <v>●</v>
      </c>
      <c r="W51" s="60">
        <v>1</v>
      </c>
      <c r="X51" s="59">
        <v>10</v>
      </c>
      <c r="Y51" s="76" t="str">
        <f t="shared" si="22"/>
        <v>○</v>
      </c>
      <c r="Z51" s="61">
        <v>0</v>
      </c>
      <c r="AA51" s="23">
        <f t="shared" ref="AA51:AC57" ca="1" si="23">COUNTIF($C51:$Z51,AA$61)</f>
        <v>5</v>
      </c>
      <c r="AB51" s="24">
        <f t="shared" ca="1" si="23"/>
        <v>1</v>
      </c>
      <c r="AC51" s="22">
        <f t="shared" ca="1" si="23"/>
        <v>1</v>
      </c>
      <c r="AD51" s="24">
        <f t="shared" ref="AD51:AD57" ca="1" si="24">AA51*3+AC51</f>
        <v>16</v>
      </c>
      <c r="AE51" s="24">
        <f t="shared" ref="AE51:AF57" ca="1" si="25">SUMIF($C$61:$Z$61,AE$49,$C51:$Z51)</f>
        <v>31</v>
      </c>
      <c r="AF51" s="24">
        <f t="shared" ca="1" si="25"/>
        <v>1</v>
      </c>
      <c r="AG51" s="25">
        <f t="shared" ref="AG51:AG57" ca="1" si="26">AE51-AF51</f>
        <v>30</v>
      </c>
      <c r="AH51" s="26">
        <f t="shared" ref="AH51:AH57" ca="1" si="27">SUMPRODUCT(($AD$50:$AD$57*10^5+$AG$50:$AG$57&gt;AD51*10^5+AG51)*1)+1</f>
        <v>1</v>
      </c>
      <c r="AL51" s="32"/>
      <c r="AM51" s="32"/>
      <c r="AN51" s="32"/>
    </row>
    <row r="52" spans="1:40" ht="22.5" customHeight="1" x14ac:dyDescent="0.15">
      <c r="B52" s="149" t="s">
        <v>63</v>
      </c>
      <c r="C52" s="76">
        <f ca="1">IF(MOD(COLUMN(A2),3)=2,VLOOKUP(OFFSET($F$50,INT(COLUMN(C:C)/3)-1,ROW(A2)*3-MOD(COLUMN(A2)-1,3)-1),{"○","●";"△","△";"●","○"},2,0),OFFSET($F$50,INT(COLUMN(C:C)/3)-1,ROW(A2)*3-MOD(COLUMN(A2)-1,3)-1))</f>
        <v>0</v>
      </c>
      <c r="D52" s="76" t="str">
        <f ca="1">IF(MOD(COLUMN(B2),3)=2,VLOOKUP(OFFSET($F$50,INT(COLUMN(D:D)/3)-1,ROW(B2)*3-MOD(COLUMN(B2)-1,3)-1),{"○","●";"△","△";"●","○"},2,0),OFFSET($F$50,INT(COLUMN(D:D)/3)-1,ROW(B2)*3-MOD(COLUMN(B2)-1,3)-1))</f>
        <v>●</v>
      </c>
      <c r="E52" s="77">
        <f ca="1">IF(MOD(COLUMN(C2),3)=2,VLOOKUP(OFFSET($F$50,INT(COLUMN(E:E)/3)-1,ROW(C2)*3-MOD(COLUMN(C2)-1,3)-1),{"○","●";"△","△";"●","○"},2,0),OFFSET($F$50,INT(COLUMN(E:E)/3)-1,ROW(C2)*3-MOD(COLUMN(C2)-1,3)-1))</f>
        <v>3</v>
      </c>
      <c r="F52" s="79">
        <f ca="1">IF(MOD(COLUMN(D2),3)=2,VLOOKUP(OFFSET($F$50,INT(COLUMN(F:F)/3)-1,ROW(D2)*3-MOD(COLUMN(D2)-1,3)-1),{"○","●";"△","△";"●","○"},2,0),OFFSET($F$50,INT(COLUMN(F:F)/3)-1,ROW(D2)*3-MOD(COLUMN(D2)-1,3)-1))</f>
        <v>0</v>
      </c>
      <c r="G52" s="76" t="str">
        <f ca="1">IF(MOD(COLUMN(E2),3)=2,VLOOKUP(OFFSET($F$50,INT(COLUMN(G:G)/3)-1,ROW(E2)*3-MOD(COLUMN(E2)-1,3)-1),{"○","●";"△","△";"●","○"},2,0),OFFSET($F$50,INT(COLUMN(G:G)/3)-1,ROW(E2)*3-MOD(COLUMN(E2)-1,3)-1))</f>
        <v>△</v>
      </c>
      <c r="H52" s="77">
        <f ca="1">IF(MOD(COLUMN(F2),3)=2,VLOOKUP(OFFSET($F$50,INT(COLUMN(H:H)/3)-1,ROW(F2)*3-MOD(COLUMN(F2)-1,3)-1),{"○","●";"△","△";"●","○"},2,0),OFFSET($F$50,INT(COLUMN(H:H)/3)-1,ROW(F2)*3-MOD(COLUMN(F2)-1,3)-1))</f>
        <v>0</v>
      </c>
      <c r="I52" s="157"/>
      <c r="J52" s="157"/>
      <c r="K52" s="158"/>
      <c r="L52" s="52">
        <v>3</v>
      </c>
      <c r="M52" s="73" t="str">
        <f>IF(COUNT(L52,N52)&lt;2,"",TEXT(L52-N52,"○;●;△"))</f>
        <v>○</v>
      </c>
      <c r="N52" s="53">
        <v>0</v>
      </c>
      <c r="O52" s="52">
        <v>3</v>
      </c>
      <c r="P52" s="73" t="str">
        <f>IF(COUNT(O52,Q52)&lt;2,"",TEXT(O52-Q52,"○;●;△"))</f>
        <v>△</v>
      </c>
      <c r="Q52" s="53">
        <v>3</v>
      </c>
      <c r="R52" s="147">
        <v>1</v>
      </c>
      <c r="S52" s="73" t="str">
        <f>IF(COUNT(R52,T52)&lt;2,"",TEXT(R52-T52,"○;●;△"))</f>
        <v>△</v>
      </c>
      <c r="T52" s="147">
        <v>1</v>
      </c>
      <c r="U52" s="52">
        <v>2</v>
      </c>
      <c r="V52" s="76" t="str">
        <f t="shared" si="21"/>
        <v>△</v>
      </c>
      <c r="W52" s="53">
        <v>2</v>
      </c>
      <c r="X52" s="52">
        <v>5</v>
      </c>
      <c r="Y52" s="76" t="str">
        <f t="shared" si="22"/>
        <v>○</v>
      </c>
      <c r="Z52" s="147">
        <v>0</v>
      </c>
      <c r="AA52" s="23">
        <f t="shared" ca="1" si="23"/>
        <v>2</v>
      </c>
      <c r="AB52" s="24">
        <f t="shared" ca="1" si="23"/>
        <v>1</v>
      </c>
      <c r="AC52" s="22">
        <f t="shared" ca="1" si="23"/>
        <v>4</v>
      </c>
      <c r="AD52" s="24">
        <f t="shared" ca="1" si="24"/>
        <v>10</v>
      </c>
      <c r="AE52" s="24">
        <f t="shared" ca="1" si="25"/>
        <v>14</v>
      </c>
      <c r="AF52" s="24">
        <f t="shared" ca="1" si="25"/>
        <v>9</v>
      </c>
      <c r="AG52" s="25">
        <f t="shared" ca="1" si="26"/>
        <v>5</v>
      </c>
      <c r="AH52" s="26">
        <f t="shared" ca="1" si="27"/>
        <v>4</v>
      </c>
      <c r="AL52" s="32"/>
      <c r="AM52" s="32"/>
      <c r="AN52" s="32"/>
    </row>
    <row r="53" spans="1:40" ht="22.5" customHeight="1" x14ac:dyDescent="0.15">
      <c r="B53" s="149" t="s">
        <v>68</v>
      </c>
      <c r="C53" s="76">
        <f ca="1">IF(MOD(COLUMN(A3),3)=2,VLOOKUP(OFFSET($F$50,INT(COLUMN(C:C)/3)-1,ROW(A3)*3-MOD(COLUMN(A3)-1,3)-1),{"○","●";"△","△";"●","○"},2,0),OFFSET($F$50,INT(COLUMN(C:C)/3)-1,ROW(A3)*3-MOD(COLUMN(A3)-1,3)-1))</f>
        <v>0</v>
      </c>
      <c r="D53" s="76" t="e">
        <f ca="1">IF(MOD(COLUMN(B3),3)=2,VLOOKUP(OFFSET($F$50,INT(COLUMN(D:D)/3)-1,ROW(B3)*3-MOD(COLUMN(B3)-1,3)-1),{"○","●";"△","△";"●","○"},2,0),OFFSET($F$50,INT(COLUMN(D:D)/3)-1,ROW(B3)*3-MOD(COLUMN(B3)-1,3)-1))</f>
        <v>#N/A</v>
      </c>
      <c r="E53" s="77">
        <f ca="1">IF(MOD(COLUMN(C3),3)=2,VLOOKUP(OFFSET($F$50,INT(COLUMN(E:E)/3)-1,ROW(C3)*3-MOD(COLUMN(C3)-1,3)-1),{"○","●";"△","△";"●","○"},2,0),OFFSET($F$50,INT(COLUMN(E:E)/3)-1,ROW(C3)*3-MOD(COLUMN(C3)-1,3)-1))</f>
        <v>0</v>
      </c>
      <c r="F53" s="79">
        <f ca="1">IF(MOD(COLUMN(D3),3)=2,VLOOKUP(OFFSET($F$50,INT(COLUMN(F:F)/3)-1,ROW(D3)*3-MOD(COLUMN(D3)-1,3)-1),{"○","●";"△","△";"●","○"},2,0),OFFSET($F$50,INT(COLUMN(F:F)/3)-1,ROW(D3)*3-MOD(COLUMN(D3)-1,3)-1))</f>
        <v>0</v>
      </c>
      <c r="G53" s="76" t="str">
        <f ca="1">IF(MOD(COLUMN(E3),3)=2,VLOOKUP(OFFSET($F$50,INT(COLUMN(G:G)/3)-1,ROW(E3)*3-MOD(COLUMN(E3)-1,3)-1),{"○","●";"△","△";"●","○"},2,0),OFFSET($F$50,INT(COLUMN(G:G)/3)-1,ROW(E3)*3-MOD(COLUMN(E3)-1,3)-1))</f>
        <v>●</v>
      </c>
      <c r="H53" s="77">
        <f ca="1">IF(MOD(COLUMN(F3),3)=2,VLOOKUP(OFFSET($F$50,INT(COLUMN(H:H)/3)-1,ROW(F3)*3-MOD(COLUMN(F3)-1,3)-1),{"○","●";"△","△";"●","○"},2,0),OFFSET($F$50,INT(COLUMN(H:H)/3)-1,ROW(F3)*3-MOD(COLUMN(F3)-1,3)-1))</f>
        <v>8</v>
      </c>
      <c r="I53" s="79">
        <f ca="1">IF(MOD(COLUMN(G3),3)=2,VLOOKUP(OFFSET($F$50,INT(COLUMN(I:I)/3)-1,ROW(G3)*3-MOD(COLUMN(G3)-1,3)-1),{"○","●";"△","△";"●","○"},2,0),OFFSET($F$50,INT(COLUMN(I:I)/3)-1,ROW(G3)*3-MOD(COLUMN(G3)-1,3)-1))</f>
        <v>0</v>
      </c>
      <c r="J53" s="76" t="str">
        <f ca="1">IF(MOD(COLUMN(H3),3)=2,VLOOKUP(OFFSET($F$50,INT(COLUMN(J:J)/3)-1,ROW(H3)*3-MOD(COLUMN(H3)-1,3)-1),{"○","●";"△","△";"●","○"},2,0),OFFSET($F$50,INT(COLUMN(J:J)/3)-1,ROW(H3)*3-MOD(COLUMN(H3)-1,3)-1))</f>
        <v>●</v>
      </c>
      <c r="K53" s="77">
        <f ca="1">IF(MOD(COLUMN(I3),3)=2,VLOOKUP(OFFSET($F$50,INT(COLUMN(K:K)/3)-1,ROW(I3)*3-MOD(COLUMN(I3)-1,3)-1),{"○","●";"△","△";"●","○"},2,0),OFFSET($F$50,INT(COLUMN(K:K)/3)-1,ROW(I3)*3-MOD(COLUMN(I3)-1,3)-1))</f>
        <v>3</v>
      </c>
      <c r="L53" s="157"/>
      <c r="M53" s="157"/>
      <c r="N53" s="158"/>
      <c r="O53" s="57">
        <v>0</v>
      </c>
      <c r="P53" s="78" t="str">
        <f>IF(COUNT(O53,Q53)&lt;2,"",TEXT(O53-Q53,"○;●;△"))</f>
        <v>●</v>
      </c>
      <c r="Q53" s="58">
        <v>4</v>
      </c>
      <c r="R53" s="61">
        <v>1</v>
      </c>
      <c r="S53" s="76" t="str">
        <f>IF(COUNT(R53,T53)&lt;2,"",TEXT(R53-T53,"○;●;△"))</f>
        <v>△</v>
      </c>
      <c r="T53" s="61">
        <v>1</v>
      </c>
      <c r="U53" s="59"/>
      <c r="V53" s="76" t="str">
        <f t="shared" si="21"/>
        <v/>
      </c>
      <c r="W53" s="60"/>
      <c r="X53" s="59">
        <v>0</v>
      </c>
      <c r="Y53" s="76" t="str">
        <f t="shared" si="22"/>
        <v>●</v>
      </c>
      <c r="Z53" s="61">
        <v>1</v>
      </c>
      <c r="AA53" s="23">
        <f t="shared" ca="1" si="23"/>
        <v>0</v>
      </c>
      <c r="AB53" s="24">
        <f t="shared" ca="1" si="23"/>
        <v>4</v>
      </c>
      <c r="AC53" s="22">
        <f t="shared" ca="1" si="23"/>
        <v>1</v>
      </c>
      <c r="AD53" s="24">
        <f t="shared" ca="1" si="24"/>
        <v>1</v>
      </c>
      <c r="AE53" s="24">
        <f t="shared" ca="1" si="25"/>
        <v>1</v>
      </c>
      <c r="AF53" s="24">
        <f t="shared" ca="1" si="25"/>
        <v>17</v>
      </c>
      <c r="AG53" s="25">
        <f t="shared" ca="1" si="26"/>
        <v>-16</v>
      </c>
      <c r="AH53" s="26">
        <f t="shared" ca="1" si="27"/>
        <v>8</v>
      </c>
      <c r="AL53" s="32"/>
      <c r="AM53" s="32"/>
      <c r="AN53" s="32"/>
    </row>
    <row r="54" spans="1:40" ht="22.5" customHeight="1" x14ac:dyDescent="0.15">
      <c r="B54" s="149" t="s">
        <v>69</v>
      </c>
      <c r="C54" s="76">
        <f ca="1">IF(MOD(COLUMN(A4),3)=2,VLOOKUP(OFFSET($F$50,INT(COLUMN(C:C)/3)-1,ROW(A4)*3-MOD(COLUMN(A4)-1,3)-1),{"○","●";"△","△";"●","○"},2,0),OFFSET($F$50,INT(COLUMN(C:C)/3)-1,ROW(A4)*3-MOD(COLUMN(A4)-1,3)-1))</f>
        <v>5</v>
      </c>
      <c r="D54" s="76" t="str">
        <f ca="1">IF(MOD(COLUMN(B4),3)=2,VLOOKUP(OFFSET($F$50,INT(COLUMN(D:D)/3)-1,ROW(B4)*3-MOD(COLUMN(B4)-1,3)-1),{"○","●";"△","△";"●","○"},2,0),OFFSET($F$50,INT(COLUMN(D:D)/3)-1,ROW(B4)*3-MOD(COLUMN(B4)-1,3)-1))</f>
        <v>○</v>
      </c>
      <c r="E54" s="77">
        <f ca="1">IF(MOD(COLUMN(C4),3)=2,VLOOKUP(OFFSET($F$50,INT(COLUMN(E:E)/3)-1,ROW(C4)*3-MOD(COLUMN(C4)-1,3)-1),{"○","●";"△","△";"●","○"},2,0),OFFSET($F$50,INT(COLUMN(E:E)/3)-1,ROW(C4)*3-MOD(COLUMN(C4)-1,3)-1))</f>
        <v>2</v>
      </c>
      <c r="F54" s="79">
        <f ca="1">IF(MOD(COLUMN(D4),3)=2,VLOOKUP(OFFSET($F$50,INT(COLUMN(F:F)/3)-1,ROW(D4)*3-MOD(COLUMN(D4)-1,3)-1),{"○","●";"△","△";"●","○"},2,0),OFFSET($F$50,INT(COLUMN(F:F)/3)-1,ROW(D4)*3-MOD(COLUMN(D4)-1,3)-1))</f>
        <v>0</v>
      </c>
      <c r="G54" s="76" t="str">
        <f ca="1">IF(MOD(COLUMN(E4),3)=2,VLOOKUP(OFFSET($F$50,INT(COLUMN(G:G)/3)-1,ROW(E4)*3-MOD(COLUMN(E4)-1,3)-1),{"○","●";"△","△";"●","○"},2,0),OFFSET($F$50,INT(COLUMN(G:G)/3)-1,ROW(E4)*3-MOD(COLUMN(E4)-1,3)-1))</f>
        <v>●</v>
      </c>
      <c r="H54" s="77">
        <f ca="1">IF(MOD(COLUMN(F4),3)=2,VLOOKUP(OFFSET($F$50,INT(COLUMN(H:H)/3)-1,ROW(F4)*3-MOD(COLUMN(F4)-1,3)-1),{"○","●";"△","△";"●","○"},2,0),OFFSET($F$50,INT(COLUMN(H:H)/3)-1,ROW(F4)*3-MOD(COLUMN(F4)-1,3)-1))</f>
        <v>6</v>
      </c>
      <c r="I54" s="79">
        <f ca="1">IF(MOD(COLUMN(G4),3)=2,VLOOKUP(OFFSET($F$50,INT(COLUMN(I:I)/3)-1,ROW(G4)*3-MOD(COLUMN(G4)-1,3)-1),{"○","●";"△","△";"●","○"},2,0),OFFSET($F$50,INT(COLUMN(I:I)/3)-1,ROW(G4)*3-MOD(COLUMN(G4)-1,3)-1))</f>
        <v>3</v>
      </c>
      <c r="J54" s="76" t="str">
        <f ca="1">IF(MOD(COLUMN(H4),3)=2,VLOOKUP(OFFSET($F$50,INT(COLUMN(J:J)/3)-1,ROW(H4)*3-MOD(COLUMN(H4)-1,3)-1),{"○","●";"△","△";"●","○"},2,0),OFFSET($F$50,INT(COLUMN(J:J)/3)-1,ROW(H4)*3-MOD(COLUMN(H4)-1,3)-1))</f>
        <v>△</v>
      </c>
      <c r="K54" s="77">
        <f ca="1">IF(MOD(COLUMN(I4),3)=2,VLOOKUP(OFFSET($F$50,INT(COLUMN(K:K)/3)-1,ROW(I4)*3-MOD(COLUMN(I4)-1,3)-1),{"○","●";"△","△";"●","○"},2,0),OFFSET($F$50,INT(COLUMN(K:K)/3)-1,ROW(I4)*3-MOD(COLUMN(I4)-1,3)-1))</f>
        <v>3</v>
      </c>
      <c r="L54" s="79">
        <f ca="1">IF(MOD(COLUMN(J4),3)=2,VLOOKUP(OFFSET($F$50,INT(COLUMN(L:L)/3)-1,ROW(J4)*3-MOD(COLUMN(J4)-1,3)-1),{"○","●";"△","△";"●","○"},2,0),OFFSET($F$50,INT(COLUMN(L:L)/3)-1,ROW(J4)*3-MOD(COLUMN(J4)-1,3)-1))</f>
        <v>4</v>
      </c>
      <c r="M54" s="76" t="str">
        <f ca="1">IF(MOD(COLUMN(K4),3)=2,VLOOKUP(OFFSET($F$50,INT(COLUMN(M:M)/3)-1,ROW(K4)*3-MOD(COLUMN(K4)-1,3)-1),{"○","●";"△","△";"●","○"},2,0),OFFSET($F$50,INT(COLUMN(M:M)/3)-1,ROW(K4)*3-MOD(COLUMN(K4)-1,3)-1))</f>
        <v>○</v>
      </c>
      <c r="N54" s="77">
        <f ca="1">IF(MOD(COLUMN(L4),3)=2,VLOOKUP(OFFSET($F$50,INT(COLUMN(N:N)/3)-1,ROW(L4)*3-MOD(COLUMN(L4)-1,3)-1),{"○","●";"△","△";"●","○"},2,0),OFFSET($F$50,INT(COLUMN(N:N)/3)-1,ROW(L4)*3-MOD(COLUMN(L4)-1,3)-1))</f>
        <v>0</v>
      </c>
      <c r="O54" s="157"/>
      <c r="P54" s="157"/>
      <c r="Q54" s="157"/>
      <c r="R54" s="59">
        <v>12</v>
      </c>
      <c r="S54" s="76" t="str">
        <f>IF(COUNT(R54,T54)&lt;2,"",TEXT(R54-T54,"○;●;△"))</f>
        <v>○</v>
      </c>
      <c r="T54" s="61">
        <v>1</v>
      </c>
      <c r="U54" s="59">
        <v>1</v>
      </c>
      <c r="V54" s="76" t="str">
        <f t="shared" si="21"/>
        <v>●</v>
      </c>
      <c r="W54" s="60">
        <v>3</v>
      </c>
      <c r="X54" s="59">
        <v>3</v>
      </c>
      <c r="Y54" s="76" t="str">
        <f t="shared" si="22"/>
        <v>○</v>
      </c>
      <c r="Z54" s="61">
        <v>0</v>
      </c>
      <c r="AA54" s="23">
        <f t="shared" ca="1" si="23"/>
        <v>4</v>
      </c>
      <c r="AB54" s="24">
        <f t="shared" ca="1" si="23"/>
        <v>2</v>
      </c>
      <c r="AC54" s="22">
        <f t="shared" ca="1" si="23"/>
        <v>1</v>
      </c>
      <c r="AD54" s="24">
        <f t="shared" ca="1" si="24"/>
        <v>13</v>
      </c>
      <c r="AE54" s="24">
        <f t="shared" ca="1" si="25"/>
        <v>28</v>
      </c>
      <c r="AF54" s="24">
        <f t="shared" ca="1" si="25"/>
        <v>15</v>
      </c>
      <c r="AG54" s="25">
        <f t="shared" ca="1" si="26"/>
        <v>13</v>
      </c>
      <c r="AH54" s="26">
        <f t="shared" ca="1" si="27"/>
        <v>2</v>
      </c>
      <c r="AL54" s="32"/>
      <c r="AM54" s="32"/>
      <c r="AN54" s="32"/>
    </row>
    <row r="55" spans="1:40" ht="22.5" customHeight="1" x14ac:dyDescent="0.15">
      <c r="B55" s="149" t="s">
        <v>64</v>
      </c>
      <c r="C55" s="76">
        <f ca="1">IF(MOD(COLUMN(A5),3)=2,VLOOKUP(OFFSET($F$50,INT(COLUMN(C:C)/3)-1,ROW(A5)*3-MOD(COLUMN(A5)-1,3)-1),{"○","●";"△","△";"●","○"},2,0),OFFSET($F$50,INT(COLUMN(C:C)/3)-1,ROW(A5)*3-MOD(COLUMN(A5)-1,3)-1))</f>
        <v>0</v>
      </c>
      <c r="D55" s="76" t="e">
        <f ca="1">IF(MOD(COLUMN(B5),3)=2,VLOOKUP(OFFSET($F$50,INT(COLUMN(D:D)/3)-1,ROW(B5)*3-MOD(COLUMN(B5)-1,3)-1),{"○","●";"△","△";"●","○"},2,0),OFFSET($F$50,INT(COLUMN(D:D)/3)-1,ROW(B5)*3-MOD(COLUMN(B5)-1,3)-1))</f>
        <v>#N/A</v>
      </c>
      <c r="E55" s="77">
        <f ca="1">IF(MOD(COLUMN(C5),3)=2,VLOOKUP(OFFSET($F$50,INT(COLUMN(E:E)/3)-1,ROW(C5)*3-MOD(COLUMN(C5)-1,3)-1),{"○","●";"△","△";"●","○"},2,0),OFFSET($F$50,INT(COLUMN(E:E)/3)-1,ROW(C5)*3-MOD(COLUMN(C5)-1,3)-1))</f>
        <v>0</v>
      </c>
      <c r="F55" s="79">
        <f ca="1">IF(MOD(COLUMN(D5),3)=2,VLOOKUP(OFFSET($F$50,INT(COLUMN(F:F)/3)-1,ROW(D5)*3-MOD(COLUMN(D5)-1,3)-1),{"○","●";"△","△";"●","○"},2,0),OFFSET($F$50,INT(COLUMN(F:F)/3)-1,ROW(D5)*3-MOD(COLUMN(D5)-1,3)-1))</f>
        <v>0</v>
      </c>
      <c r="G55" s="76" t="str">
        <f ca="1">IF(MOD(COLUMN(E5),3)=2,VLOOKUP(OFFSET($F$50,INT(COLUMN(G:G)/3)-1,ROW(E5)*3-MOD(COLUMN(E5)-1,3)-1),{"○","●";"△","△";"●","○"},2,0),OFFSET($F$50,INT(COLUMN(G:G)/3)-1,ROW(E5)*3-MOD(COLUMN(E5)-1,3)-1))</f>
        <v>●</v>
      </c>
      <c r="H55" s="77">
        <f ca="1">IF(MOD(COLUMN(F5),3)=2,VLOOKUP(OFFSET($F$50,INT(COLUMN(H:H)/3)-1,ROW(F5)*3-MOD(COLUMN(F5)-1,3)-1),{"○","●";"△","△";"●","○"},2,0),OFFSET($F$50,INT(COLUMN(H:H)/3)-1,ROW(F5)*3-MOD(COLUMN(F5)-1,3)-1))</f>
        <v>5</v>
      </c>
      <c r="I55" s="79">
        <f ca="1">IF(MOD(COLUMN(G5),3)=2,VLOOKUP(OFFSET($F$50,INT(COLUMN(I:I)/3)-1,ROW(G5)*3-MOD(COLUMN(G5)-1,3)-1),{"○","●";"△","△";"●","○"},2,0),OFFSET($F$50,INT(COLUMN(I:I)/3)-1,ROW(G5)*3-MOD(COLUMN(G5)-1,3)-1))</f>
        <v>1</v>
      </c>
      <c r="J55" s="76" t="str">
        <f ca="1">IF(MOD(COLUMN(H5),3)=2,VLOOKUP(OFFSET($F$50,INT(COLUMN(J:J)/3)-1,ROW(H5)*3-MOD(COLUMN(H5)-1,3)-1),{"○","●";"△","△";"●","○"},2,0),OFFSET($F$50,INT(COLUMN(J:J)/3)-1,ROW(H5)*3-MOD(COLUMN(H5)-1,3)-1))</f>
        <v>△</v>
      </c>
      <c r="K55" s="77">
        <f ca="1">IF(MOD(COLUMN(I5),3)=2,VLOOKUP(OFFSET($F$50,INT(COLUMN(K:K)/3)-1,ROW(I5)*3-MOD(COLUMN(I5)-1,3)-1),{"○","●";"△","△";"●","○"},2,0),OFFSET($F$50,INT(COLUMN(K:K)/3)-1,ROW(I5)*3-MOD(COLUMN(I5)-1,3)-1))</f>
        <v>1</v>
      </c>
      <c r="L55" s="79">
        <f ca="1">IF(MOD(COLUMN(J5),3)=2,VLOOKUP(OFFSET($F$50,INT(COLUMN(L:L)/3)-1,ROW(J5)*3-MOD(COLUMN(J5)-1,3)-1),{"○","●";"△","△";"●","○"},2,0),OFFSET($F$50,INT(COLUMN(L:L)/3)-1,ROW(J5)*3-MOD(COLUMN(J5)-1,3)-1))</f>
        <v>1</v>
      </c>
      <c r="M55" s="76" t="str">
        <f ca="1">IF(MOD(COLUMN(K5),3)=2,VLOOKUP(OFFSET($F$50,INT(COLUMN(M:M)/3)-1,ROW(K5)*3-MOD(COLUMN(K5)-1,3)-1),{"○","●";"△","△";"●","○"},2,0),OFFSET($F$50,INT(COLUMN(M:M)/3)-1,ROW(K5)*3-MOD(COLUMN(K5)-1,3)-1))</f>
        <v>△</v>
      </c>
      <c r="N55" s="77">
        <f ca="1">IF(MOD(COLUMN(L5),3)=2,VLOOKUP(OFFSET($F$50,INT(COLUMN(N:N)/3)-1,ROW(L5)*3-MOD(COLUMN(L5)-1,3)-1),{"○","●";"△","△";"●","○"},2,0),OFFSET($F$50,INT(COLUMN(N:N)/3)-1,ROW(L5)*3-MOD(COLUMN(L5)-1,3)-1))</f>
        <v>1</v>
      </c>
      <c r="O55" s="79">
        <f ca="1">IF(MOD(COLUMN(M5),3)=2,VLOOKUP(OFFSET($F$50,INT(COLUMN(O:O)/3)-1,ROW(M5)*3-MOD(COLUMN(M5)-1,3)-1),{"○","●";"△","△";"●","○"},2,0),OFFSET($F$50,INT(COLUMN(O:O)/3)-1,ROW(M5)*3-MOD(COLUMN(M5)-1,3)-1))</f>
        <v>1</v>
      </c>
      <c r="P55" s="76" t="str">
        <f ca="1">IF(MOD(COLUMN(N5),3)=2,VLOOKUP(OFFSET($F$50,INT(COLUMN(P:P)/3)-1,ROW(N5)*3-MOD(COLUMN(N5)-1,3)-1),{"○","●";"△","△";"●","○"},2,0),OFFSET($F$50,INT(COLUMN(P:P)/3)-1,ROW(N5)*3-MOD(COLUMN(N5)-1,3)-1))</f>
        <v>●</v>
      </c>
      <c r="Q55" s="77">
        <f ca="1">IF(MOD(COLUMN(O5),3)=2,VLOOKUP(OFFSET($F$50,INT(COLUMN(Q:Q)/3)-1,ROW(O5)*3-MOD(COLUMN(O5)-1,3)-1),{"○","●";"△","△";"●","○"},2,0),OFFSET($F$50,INT(COLUMN(Q:Q)/3)-1,ROW(O5)*3-MOD(COLUMN(O5)-1,3)-1))</f>
        <v>12</v>
      </c>
      <c r="R55" s="157"/>
      <c r="S55" s="157"/>
      <c r="T55" s="157"/>
      <c r="U55" s="59">
        <v>2</v>
      </c>
      <c r="V55" s="76" t="str">
        <f t="shared" si="21"/>
        <v>●</v>
      </c>
      <c r="W55" s="60">
        <v>3</v>
      </c>
      <c r="X55" s="59"/>
      <c r="Y55" s="76" t="str">
        <f t="shared" si="22"/>
        <v/>
      </c>
      <c r="Z55" s="61"/>
      <c r="AA55" s="23">
        <f t="shared" ca="1" si="23"/>
        <v>0</v>
      </c>
      <c r="AB55" s="24">
        <f t="shared" ca="1" si="23"/>
        <v>3</v>
      </c>
      <c r="AC55" s="22">
        <f t="shared" ca="1" si="23"/>
        <v>2</v>
      </c>
      <c r="AD55" s="24">
        <f t="shared" ca="1" si="24"/>
        <v>2</v>
      </c>
      <c r="AE55" s="24">
        <f t="shared" ca="1" si="25"/>
        <v>5</v>
      </c>
      <c r="AF55" s="24">
        <f t="shared" ca="1" si="25"/>
        <v>22</v>
      </c>
      <c r="AG55" s="25">
        <f t="shared" ca="1" si="26"/>
        <v>-17</v>
      </c>
      <c r="AH55" s="26">
        <f t="shared" ca="1" si="27"/>
        <v>7</v>
      </c>
      <c r="AL55" s="32"/>
      <c r="AM55" s="32"/>
      <c r="AN55" s="32"/>
    </row>
    <row r="56" spans="1:40" ht="22.5" customHeight="1" x14ac:dyDescent="0.15">
      <c r="B56" s="149" t="s">
        <v>65</v>
      </c>
      <c r="C56" s="76">
        <f ca="1">IF(MOD(COLUMN(A6),3)=2,VLOOKUP(OFFSET($F$50,INT(COLUMN(C:C)/3)-1,ROW(A6)*3-MOD(COLUMN(A6)-1,3)-1),{"○","●";"△","△";"●","○"},2,0),OFFSET($F$50,INT(COLUMN(C:C)/3)-1,ROW(A6)*3-MOD(COLUMN(A6)-1,3)-1))</f>
        <v>3</v>
      </c>
      <c r="D56" s="76" t="str">
        <f ca="1">IF(MOD(COLUMN(B6),3)=2,VLOOKUP(OFFSET($F$50,INT(COLUMN(D:D)/3)-1,ROW(B6)*3-MOD(COLUMN(B6)-1,3)-1),{"○","●";"△","△";"●","○"},2,0),OFFSET($F$50,INT(COLUMN(D:D)/3)-1,ROW(B6)*3-MOD(COLUMN(B6)-1,3)-1))</f>
        <v>△</v>
      </c>
      <c r="E56" s="77">
        <f ca="1">IF(MOD(COLUMN(C6),3)=2,VLOOKUP(OFFSET($F$50,INT(COLUMN(E:E)/3)-1,ROW(C6)*3-MOD(COLUMN(C6)-1,3)-1),{"○","●";"△","△";"●","○"},2,0),OFFSET($F$50,INT(COLUMN(E:E)/3)-1,ROW(C6)*3-MOD(COLUMN(C6)-1,3)-1))</f>
        <v>3</v>
      </c>
      <c r="F56" s="79">
        <f ca="1">IF(MOD(COLUMN(D6),3)=2,VLOOKUP(OFFSET($F$50,INT(COLUMN(F:F)/3)-1,ROW(D6)*3-MOD(COLUMN(D6)-1,3)-1),{"○","●";"△","△";"●","○"},2,0),OFFSET($F$50,INT(COLUMN(F:F)/3)-1,ROW(D6)*3-MOD(COLUMN(D6)-1,3)-1))</f>
        <v>1</v>
      </c>
      <c r="G56" s="76" t="str">
        <f ca="1">IF(MOD(COLUMN(E6),3)=2,VLOOKUP(OFFSET($F$50,INT(COLUMN(G:G)/3)-1,ROW(E6)*3-MOD(COLUMN(E6)-1,3)-1),{"○","●";"△","△";"●","○"},2,0),OFFSET($F$50,INT(COLUMN(G:G)/3)-1,ROW(E6)*3-MOD(COLUMN(E6)-1,3)-1))</f>
        <v>○</v>
      </c>
      <c r="H56" s="77">
        <f ca="1">IF(MOD(COLUMN(F6),3)=2,VLOOKUP(OFFSET($F$50,INT(COLUMN(H:H)/3)-1,ROW(F6)*3-MOD(COLUMN(F6)-1,3)-1),{"○","●";"△","△";"●","○"},2,0),OFFSET($F$50,INT(COLUMN(H:H)/3)-1,ROW(F6)*3-MOD(COLUMN(F6)-1,3)-1))</f>
        <v>0</v>
      </c>
      <c r="I56" s="79">
        <f ca="1">IF(MOD(COLUMN(G6),3)=2,VLOOKUP(OFFSET($F$50,INT(COLUMN(I:I)/3)-1,ROW(G6)*3-MOD(COLUMN(G6)-1,3)-1),{"○","●";"△","△";"●","○"},2,0),OFFSET($F$50,INT(COLUMN(I:I)/3)-1,ROW(G6)*3-MOD(COLUMN(G6)-1,3)-1))</f>
        <v>2</v>
      </c>
      <c r="J56" s="76" t="str">
        <f ca="1">IF(MOD(COLUMN(H6),3)=2,VLOOKUP(OFFSET($F$50,INT(COLUMN(J:J)/3)-1,ROW(H6)*3-MOD(COLUMN(H6)-1,3)-1),{"○","●";"△","△";"●","○"},2,0),OFFSET($F$50,INT(COLUMN(J:J)/3)-1,ROW(H6)*3-MOD(COLUMN(H6)-1,3)-1))</f>
        <v>△</v>
      </c>
      <c r="K56" s="77">
        <f ca="1">IF(MOD(COLUMN(I6),3)=2,VLOOKUP(OFFSET($F$50,INT(COLUMN(K:K)/3)-1,ROW(I6)*3-MOD(COLUMN(I6)-1,3)-1),{"○","●";"△","△";"●","○"},2,0),OFFSET($F$50,INT(COLUMN(K:K)/3)-1,ROW(I6)*3-MOD(COLUMN(I6)-1,3)-1))</f>
        <v>2</v>
      </c>
      <c r="L56" s="79">
        <f ca="1">IF(MOD(COLUMN(J6),3)=2,VLOOKUP(OFFSET($F$50,INT(COLUMN(L:L)/3)-1,ROW(J6)*3-MOD(COLUMN(J6)-1,3)-1),{"○","●";"△","△";"●","○"},2,0),OFFSET($F$50,INT(COLUMN(L:L)/3)-1,ROW(J6)*3-MOD(COLUMN(J6)-1,3)-1))</f>
        <v>0</v>
      </c>
      <c r="M56" s="76" t="e">
        <f ca="1">IF(MOD(COLUMN(K6),3)=2,VLOOKUP(OFFSET($F$50,INT(COLUMN(M:M)/3)-1,ROW(K6)*3-MOD(COLUMN(K6)-1,3)-1),{"○","●";"△","△";"●","○"},2,0),OFFSET($F$50,INT(COLUMN(M:M)/3)-1,ROW(K6)*3-MOD(COLUMN(K6)-1,3)-1))</f>
        <v>#N/A</v>
      </c>
      <c r="N56" s="77">
        <f ca="1">IF(MOD(COLUMN(L6),3)=2,VLOOKUP(OFFSET($F$50,INT(COLUMN(N:N)/3)-1,ROW(L6)*3-MOD(COLUMN(L6)-1,3)-1),{"○","●";"△","△";"●","○"},2,0),OFFSET($F$50,INT(COLUMN(N:N)/3)-1,ROW(L6)*3-MOD(COLUMN(L6)-1,3)-1))</f>
        <v>0</v>
      </c>
      <c r="O56" s="79">
        <f ca="1">IF(MOD(COLUMN(M6),3)=2,VLOOKUP(OFFSET($F$50,INT(COLUMN(O:O)/3)-1,ROW(M6)*3-MOD(COLUMN(M6)-1,3)-1),{"○","●";"△","△";"●","○"},2,0),OFFSET($F$50,INT(COLUMN(O:O)/3)-1,ROW(M6)*3-MOD(COLUMN(M6)-1,3)-1))</f>
        <v>3</v>
      </c>
      <c r="P56" s="76" t="str">
        <f ca="1">IF(MOD(COLUMN(N6),3)=2,VLOOKUP(OFFSET($F$50,INT(COLUMN(P:P)/3)-1,ROW(N6)*3-MOD(COLUMN(N6)-1,3)-1),{"○","●";"△","△";"●","○"},2,0),OFFSET($F$50,INT(COLUMN(P:P)/3)-1,ROW(N6)*3-MOD(COLUMN(N6)-1,3)-1))</f>
        <v>○</v>
      </c>
      <c r="Q56" s="77">
        <f ca="1">IF(MOD(COLUMN(O6),3)=2,VLOOKUP(OFFSET($F$50,INT(COLUMN(Q:Q)/3)-1,ROW(O6)*3-MOD(COLUMN(O6)-1,3)-1),{"○","●";"△","△";"●","○"},2,0),OFFSET($F$50,INT(COLUMN(Q:Q)/3)-1,ROW(O6)*3-MOD(COLUMN(O6)-1,3)-1))</f>
        <v>1</v>
      </c>
      <c r="R56" s="79">
        <f ca="1">IF(MOD(COLUMN(P6),3)=2,VLOOKUP(OFFSET($F$50,INT(COLUMN(R:R)/3)-1,ROW(P6)*3-MOD(COLUMN(P6)-1,3)-1),{"○","●";"△","△";"●","○"},2,0),OFFSET($F$50,INT(COLUMN(R:R)/3)-1,ROW(P6)*3-MOD(COLUMN(P6)-1,3)-1))</f>
        <v>3</v>
      </c>
      <c r="S56" s="76" t="str">
        <f ca="1">IF(MOD(COLUMN(Q6),3)=2,VLOOKUP(OFFSET($F$50,INT(COLUMN(S:S)/3)-1,ROW(Q6)*3-MOD(COLUMN(Q6)-1,3)-1),{"○","●";"△","△";"●","○"},2,0),OFFSET($F$50,INT(COLUMN(S:S)/3)-1,ROW(Q6)*3-MOD(COLUMN(Q6)-1,3)-1))</f>
        <v>○</v>
      </c>
      <c r="T56" s="77">
        <f ca="1">IF(MOD(COLUMN(R6),3)=2,VLOOKUP(OFFSET($F$50,INT(COLUMN(T:T)/3)-1,ROW(R6)*3-MOD(COLUMN(R6)-1,3)-1),{"○","●";"△","△";"●","○"},2,0),OFFSET($F$50,INT(COLUMN(T:T)/3)-1,ROW(R6)*3-MOD(COLUMN(R6)-1,3)-1))</f>
        <v>2</v>
      </c>
      <c r="U56" s="157"/>
      <c r="V56" s="157"/>
      <c r="W56" s="157"/>
      <c r="X56" s="79"/>
      <c r="Y56" s="76" t="str">
        <f t="shared" si="22"/>
        <v/>
      </c>
      <c r="Z56" s="76"/>
      <c r="AA56" s="23">
        <f t="shared" ca="1" si="23"/>
        <v>3</v>
      </c>
      <c r="AB56" s="24">
        <f t="shared" ca="1" si="23"/>
        <v>0</v>
      </c>
      <c r="AC56" s="22">
        <f t="shared" ca="1" si="23"/>
        <v>2</v>
      </c>
      <c r="AD56" s="24">
        <f t="shared" ca="1" si="24"/>
        <v>11</v>
      </c>
      <c r="AE56" s="24">
        <f t="shared" ca="1" si="25"/>
        <v>12</v>
      </c>
      <c r="AF56" s="24">
        <f t="shared" ca="1" si="25"/>
        <v>8</v>
      </c>
      <c r="AG56" s="25">
        <f t="shared" ca="1" si="26"/>
        <v>4</v>
      </c>
      <c r="AH56" s="26">
        <f t="shared" ca="1" si="27"/>
        <v>3</v>
      </c>
      <c r="AL56" s="32"/>
      <c r="AM56" s="32"/>
      <c r="AN56" s="32"/>
    </row>
    <row r="57" spans="1:40" ht="22.5" customHeight="1" thickBot="1" x14ac:dyDescent="0.2">
      <c r="B57" s="150" t="s">
        <v>66</v>
      </c>
      <c r="C57" s="80">
        <f ca="1">IF(MOD(COLUMN(A7),3)=2,VLOOKUP(OFFSET($F$50,INT(COLUMN(C:C)/3)-1,ROW(A7)*3-MOD(COLUMN(A7)-1,3)-1),{"○","●";"△","△";"●","○"},2,0),OFFSET($F$50,INT(COLUMN(C:C)/3)-1,ROW(A7)*3-MOD(COLUMN(A7)-1,3)-1))</f>
        <v>0</v>
      </c>
      <c r="D57" s="80" t="str">
        <f ca="1">IF(MOD(COLUMN(B7),3)=2,VLOOKUP(OFFSET($F$50,INT(COLUMN(D:D)/3)-1,ROW(B7)*3-MOD(COLUMN(B7)-1,3)-1),{"○","●";"△","△";"●","○"},2,0),OFFSET($F$50,INT(COLUMN(D:D)/3)-1,ROW(B7)*3-MOD(COLUMN(B7)-1,3)-1))</f>
        <v>●</v>
      </c>
      <c r="E57" s="82">
        <f ca="1">IF(MOD(COLUMN(C7),3)=2,VLOOKUP(OFFSET($F$50,INT(COLUMN(E:E)/3)-1,ROW(C7)*3-MOD(COLUMN(C7)-1,3)-1),{"○","●";"△","△";"●","○"},2,0),OFFSET($F$50,INT(COLUMN(E:E)/3)-1,ROW(C7)*3-MOD(COLUMN(C7)-1,3)-1))</f>
        <v>6</v>
      </c>
      <c r="F57" s="81">
        <f ca="1">IF(MOD(COLUMN(D7),3)=2,VLOOKUP(OFFSET($F$50,INT(COLUMN(F:F)/3)-1,ROW(D7)*3-MOD(COLUMN(D7)-1,3)-1),{"○","●";"△","△";"●","○"},2,0),OFFSET($F$50,INT(COLUMN(F:F)/3)-1,ROW(D7)*3-MOD(COLUMN(D7)-1,3)-1))</f>
        <v>0</v>
      </c>
      <c r="G57" s="80" t="str">
        <f ca="1">IF(MOD(COLUMN(E7),3)=2,VLOOKUP(OFFSET($F$50,INT(COLUMN(G:G)/3)-1,ROW(E7)*3-MOD(COLUMN(E7)-1,3)-1),{"○","●";"△","△";"●","○"},2,0),OFFSET($F$50,INT(COLUMN(G:G)/3)-1,ROW(E7)*3-MOD(COLUMN(E7)-1,3)-1))</f>
        <v>●</v>
      </c>
      <c r="H57" s="82">
        <f ca="1">IF(MOD(COLUMN(F7),3)=2,VLOOKUP(OFFSET($F$50,INT(COLUMN(H:H)/3)-1,ROW(F7)*3-MOD(COLUMN(F7)-1,3)-1),{"○","●";"△","△";"●","○"},2,0),OFFSET($F$50,INT(COLUMN(H:H)/3)-1,ROW(F7)*3-MOD(COLUMN(F7)-1,3)-1))</f>
        <v>10</v>
      </c>
      <c r="I57" s="81">
        <f ca="1">IF(MOD(COLUMN(G7),3)=2,VLOOKUP(OFFSET($F$50,INT(COLUMN(I:I)/3)-1,ROW(G7)*3-MOD(COLUMN(G7)-1,3)-1),{"○","●";"△","△";"●","○"},2,0),OFFSET($F$50,INT(COLUMN(I:I)/3)-1,ROW(G7)*3-MOD(COLUMN(G7)-1,3)-1))</f>
        <v>0</v>
      </c>
      <c r="J57" s="80" t="str">
        <f ca="1">IF(MOD(COLUMN(H7),3)=2,VLOOKUP(OFFSET($F$50,INT(COLUMN(J:J)/3)-1,ROW(H7)*3-MOD(COLUMN(H7)-1,3)-1),{"○","●";"△","△";"●","○"},2,0),OFFSET($F$50,INT(COLUMN(J:J)/3)-1,ROW(H7)*3-MOD(COLUMN(H7)-1,3)-1))</f>
        <v>●</v>
      </c>
      <c r="K57" s="82">
        <f ca="1">IF(MOD(COLUMN(I7),3)=2,VLOOKUP(OFFSET($F$50,INT(COLUMN(K:K)/3)-1,ROW(I7)*3-MOD(COLUMN(I7)-1,3)-1),{"○","●";"△","△";"●","○"},2,0),OFFSET($F$50,INT(COLUMN(K:K)/3)-1,ROW(I7)*3-MOD(COLUMN(I7)-1,3)-1))</f>
        <v>5</v>
      </c>
      <c r="L57" s="81">
        <f ca="1">IF(MOD(COLUMN(J7),3)=2,VLOOKUP(OFFSET($F$50,INT(COLUMN(L:L)/3)-1,ROW(J7)*3-MOD(COLUMN(J7)-1,3)-1),{"○","●";"△","△";"●","○"},2,0),OFFSET($F$50,INT(COLUMN(L:L)/3)-1,ROW(J7)*3-MOD(COLUMN(J7)-1,3)-1))</f>
        <v>1</v>
      </c>
      <c r="M57" s="80" t="str">
        <f ca="1">IF(MOD(COLUMN(K7),3)=2,VLOOKUP(OFFSET($F$50,INT(COLUMN(M:M)/3)-1,ROW(K7)*3-MOD(COLUMN(K7)-1,3)-1),{"○","●";"△","△";"●","○"},2,0),OFFSET($F$50,INT(COLUMN(M:M)/3)-1,ROW(K7)*3-MOD(COLUMN(K7)-1,3)-1))</f>
        <v>○</v>
      </c>
      <c r="N57" s="82">
        <f ca="1">IF(MOD(COLUMN(L7),3)=2,VLOOKUP(OFFSET($F$50,INT(COLUMN(N:N)/3)-1,ROW(L7)*3-MOD(COLUMN(L7)-1,3)-1),{"○","●";"△","△";"●","○"},2,0),OFFSET($F$50,INT(COLUMN(N:N)/3)-1,ROW(L7)*3-MOD(COLUMN(L7)-1,3)-1))</f>
        <v>0</v>
      </c>
      <c r="O57" s="81">
        <f ca="1">IF(MOD(COLUMN(M7),3)=2,VLOOKUP(OFFSET($F$50,INT(COLUMN(O:O)/3)-1,ROW(M7)*3-MOD(COLUMN(M7)-1,3)-1),{"○","●";"△","△";"●","○"},2,0),OFFSET($F$50,INT(COLUMN(O:O)/3)-1,ROW(M7)*3-MOD(COLUMN(M7)-1,3)-1))</f>
        <v>0</v>
      </c>
      <c r="P57" s="80" t="str">
        <f ca="1">IF(MOD(COLUMN(N7),3)=2,VLOOKUP(OFFSET($F$50,INT(COLUMN(P:P)/3)-1,ROW(N7)*3-MOD(COLUMN(N7)-1,3)-1),{"○","●";"△","△";"●","○"},2,0),OFFSET($F$50,INT(COLUMN(P:P)/3)-1,ROW(N7)*3-MOD(COLUMN(N7)-1,3)-1))</f>
        <v>●</v>
      </c>
      <c r="Q57" s="82">
        <f ca="1">IF(MOD(COLUMN(O7),3)=2,VLOOKUP(OFFSET($F$50,INT(COLUMN(Q:Q)/3)-1,ROW(O7)*3-MOD(COLUMN(O7)-1,3)-1),{"○","●";"△","△";"●","○"},2,0),OFFSET($F$50,INT(COLUMN(Q:Q)/3)-1,ROW(O7)*3-MOD(COLUMN(O7)-1,3)-1))</f>
        <v>3</v>
      </c>
      <c r="R57" s="81">
        <f ca="1">IF(MOD(COLUMN(P7),3)=2,VLOOKUP(OFFSET($F$50,INT(COLUMN(R:R)/3)-1,ROW(P7)*3-MOD(COLUMN(P7)-1,3)-1),{"○","●";"△","△";"●","○"},2,0),OFFSET($F$50,INT(COLUMN(R:R)/3)-1,ROW(P7)*3-MOD(COLUMN(P7)-1,3)-1))</f>
        <v>0</v>
      </c>
      <c r="S57" s="80" t="e">
        <f ca="1">IF(MOD(COLUMN(Q7),3)=2,VLOOKUP(OFFSET($F$50,INT(COLUMN(S:S)/3)-1,ROW(Q7)*3-MOD(COLUMN(Q7)-1,3)-1),{"○","●";"△","△";"●","○"},2,0),OFFSET($F$50,INT(COLUMN(S:S)/3)-1,ROW(Q7)*3-MOD(COLUMN(Q7)-1,3)-1))</f>
        <v>#N/A</v>
      </c>
      <c r="T57" s="82">
        <f ca="1">IF(MOD(COLUMN(R7),3)=2,VLOOKUP(OFFSET($F$50,INT(COLUMN(T:T)/3)-1,ROW(R7)*3-MOD(COLUMN(R7)-1,3)-1),{"○","●";"△","△";"●","○"},2,0),OFFSET($F$50,INT(COLUMN(T:T)/3)-1,ROW(R7)*3-MOD(COLUMN(R7)-1,3)-1))</f>
        <v>0</v>
      </c>
      <c r="U57" s="81">
        <f ca="1">IF(MOD(COLUMN(S7),3)=2,VLOOKUP(OFFSET($F$50,INT(COLUMN(U:U)/3)-1,ROW(S7)*3-MOD(COLUMN(S7)-1,3)-1),{"○","●";"△","△";"●","○"},2,0),OFFSET($F$50,INT(COLUMN(U:U)/3)-1,ROW(S7)*3-MOD(COLUMN(S7)-1,3)-1))</f>
        <v>0</v>
      </c>
      <c r="V57" s="80" t="e">
        <f ca="1">IF(MOD(COLUMN(T7),3)=2,VLOOKUP(OFFSET($F$50,INT(COLUMN(V:V)/3)-1,ROW(T7)*3-MOD(COLUMN(T7)-1,3)-1),{"○","●";"△","△";"●","○"},2,0),OFFSET($F$50,INT(COLUMN(V:V)/3)-1,ROW(T7)*3-MOD(COLUMN(T7)-1,3)-1))</f>
        <v>#N/A</v>
      </c>
      <c r="W57" s="82">
        <f ca="1">IF(MOD(COLUMN(U7),3)=2,VLOOKUP(OFFSET($F$50,INT(COLUMN(W:W)/3)-1,ROW(U7)*3-MOD(COLUMN(U7)-1,3)-1),{"○","●";"△","△";"●","○"},2,0),OFFSET($F$50,INT(COLUMN(W:W)/3)-1,ROW(U7)*3-MOD(COLUMN(U7)-1,3)-1))</f>
        <v>0</v>
      </c>
      <c r="X57" s="174"/>
      <c r="Y57" s="174"/>
      <c r="Z57" s="174"/>
      <c r="AA57" s="125">
        <f t="shared" ca="1" si="23"/>
        <v>1</v>
      </c>
      <c r="AB57" s="126">
        <f t="shared" ca="1" si="23"/>
        <v>4</v>
      </c>
      <c r="AC57" s="127">
        <f t="shared" ca="1" si="23"/>
        <v>0</v>
      </c>
      <c r="AD57" s="126">
        <f t="shared" ca="1" si="24"/>
        <v>3</v>
      </c>
      <c r="AE57" s="126">
        <f t="shared" ca="1" si="25"/>
        <v>1</v>
      </c>
      <c r="AF57" s="126">
        <f t="shared" ca="1" si="25"/>
        <v>24</v>
      </c>
      <c r="AG57" s="128">
        <f t="shared" ca="1" si="26"/>
        <v>-23</v>
      </c>
      <c r="AH57" s="129">
        <f t="shared" ca="1" si="27"/>
        <v>6</v>
      </c>
      <c r="AI57" s="116"/>
      <c r="AJ57" s="40"/>
      <c r="AK57" s="40"/>
      <c r="AL57" s="32"/>
      <c r="AM57" s="32"/>
      <c r="AN57" s="32"/>
    </row>
    <row r="58" spans="1:40" ht="11.25" customHeight="1" x14ac:dyDescent="0.15">
      <c r="B58" s="83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75"/>
      <c r="AB58" s="175"/>
      <c r="AC58" s="175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</row>
    <row r="59" spans="1:40" ht="11.25" customHeight="1" x14ac:dyDescent="0.15">
      <c r="A59" s="38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41"/>
      <c r="AK59" s="41"/>
      <c r="AL59" s="41"/>
      <c r="AM59" s="41"/>
      <c r="AN59" s="41"/>
    </row>
    <row r="60" spans="1:40" ht="30" hidden="1" customHeight="1" x14ac:dyDescent="0.15">
      <c r="A60" s="38"/>
      <c r="B60" s="117"/>
      <c r="C60" s="118"/>
      <c r="D60" s="119"/>
      <c r="E60" s="118"/>
      <c r="F60" s="118"/>
      <c r="G60" s="119"/>
      <c r="H60" s="118"/>
      <c r="I60" s="118"/>
      <c r="J60" s="119"/>
      <c r="K60" s="118"/>
      <c r="L60" s="118"/>
      <c r="M60" s="119"/>
      <c r="N60" s="118"/>
      <c r="O60" s="118"/>
      <c r="P60" s="119"/>
      <c r="Q60" s="118"/>
      <c r="R60" s="118"/>
      <c r="S60" s="119"/>
      <c r="T60" s="118"/>
      <c r="U60" s="118"/>
      <c r="V60" s="119"/>
      <c r="W60" s="118"/>
      <c r="X60" s="118"/>
      <c r="Y60" s="119"/>
      <c r="Z60" s="118"/>
      <c r="AA60" s="118"/>
      <c r="AB60" s="119"/>
      <c r="AC60" s="118"/>
      <c r="AD60" s="120"/>
      <c r="AE60" s="120"/>
      <c r="AF60" s="120"/>
      <c r="AG60" s="118"/>
      <c r="AH60" s="118"/>
      <c r="AI60" s="118"/>
      <c r="AJ60" s="43"/>
      <c r="AK60" s="43"/>
      <c r="AL60" s="41"/>
      <c r="AM60" s="41"/>
      <c r="AN60" s="41"/>
    </row>
    <row r="61" spans="1:40" ht="11.25" customHeight="1" x14ac:dyDescent="0.15">
      <c r="A61" s="38"/>
      <c r="B61" s="72"/>
      <c r="C61" s="44" t="s">
        <v>3</v>
      </c>
      <c r="D61" s="36"/>
      <c r="E61" s="44" t="s">
        <v>1</v>
      </c>
      <c r="F61" s="44" t="s">
        <v>3</v>
      </c>
      <c r="G61" s="36"/>
      <c r="H61" s="44" t="s">
        <v>1</v>
      </c>
      <c r="I61" s="44" t="s">
        <v>3</v>
      </c>
      <c r="J61" s="36"/>
      <c r="K61" s="44" t="s">
        <v>1</v>
      </c>
      <c r="L61" s="44" t="s">
        <v>3</v>
      </c>
      <c r="M61" s="36"/>
      <c r="N61" s="44" t="s">
        <v>1</v>
      </c>
      <c r="O61" s="44" t="s">
        <v>3</v>
      </c>
      <c r="P61" s="36"/>
      <c r="Q61" s="44" t="s">
        <v>1</v>
      </c>
      <c r="R61" s="44" t="s">
        <v>3</v>
      </c>
      <c r="S61" s="36"/>
      <c r="T61" s="44" t="s">
        <v>1</v>
      </c>
      <c r="U61" s="44" t="s">
        <v>3</v>
      </c>
      <c r="V61" s="36"/>
      <c r="W61" s="44" t="s">
        <v>1</v>
      </c>
      <c r="X61" s="44" t="s">
        <v>3</v>
      </c>
      <c r="Y61" s="36"/>
      <c r="Z61" s="44" t="s">
        <v>1</v>
      </c>
      <c r="AA61" s="44" t="s">
        <v>8</v>
      </c>
      <c r="AB61" s="44" t="s">
        <v>20</v>
      </c>
      <c r="AC61" s="44" t="s">
        <v>9</v>
      </c>
      <c r="AD61" s="44"/>
      <c r="AE61" s="44"/>
      <c r="AF61" s="44"/>
      <c r="AG61" s="35"/>
      <c r="AH61" s="35"/>
      <c r="AI61" s="122"/>
      <c r="AJ61" s="86"/>
      <c r="AK61" s="86"/>
      <c r="AL61" s="42"/>
      <c r="AM61" s="42"/>
      <c r="AN61" s="42"/>
    </row>
    <row r="62" spans="1:40" ht="11.25" customHeight="1" x14ac:dyDescent="0.15">
      <c r="A62" s="38"/>
      <c r="B62" s="123"/>
      <c r="C62" s="122"/>
      <c r="D62" s="121"/>
      <c r="E62" s="122"/>
      <c r="F62" s="122"/>
      <c r="G62" s="121"/>
      <c r="H62" s="122"/>
      <c r="I62" s="122"/>
      <c r="J62" s="121"/>
      <c r="K62" s="122"/>
      <c r="L62" s="122"/>
      <c r="M62" s="121"/>
      <c r="N62" s="122"/>
      <c r="O62" s="122"/>
      <c r="P62" s="121"/>
      <c r="Q62" s="122"/>
      <c r="R62" s="122"/>
      <c r="S62" s="121"/>
      <c r="T62" s="122"/>
      <c r="U62" s="122"/>
      <c r="V62" s="121"/>
      <c r="W62" s="122"/>
      <c r="X62" s="122"/>
      <c r="Y62" s="121"/>
      <c r="Z62" s="122"/>
      <c r="AA62" s="122"/>
      <c r="AB62" s="121"/>
      <c r="AC62" s="122"/>
      <c r="AD62" s="122"/>
      <c r="AE62" s="122"/>
      <c r="AF62" s="122"/>
      <c r="AG62" s="122"/>
      <c r="AH62" s="122"/>
      <c r="AI62" s="122"/>
      <c r="AJ62" s="48"/>
      <c r="AK62" s="48"/>
      <c r="AL62" s="42"/>
      <c r="AM62" s="42"/>
      <c r="AN62" s="42"/>
    </row>
    <row r="63" spans="1:40" x14ac:dyDescent="0.1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</row>
  </sheetData>
  <mergeCells count="74">
    <mergeCell ref="U56:W56"/>
    <mergeCell ref="X57:Z57"/>
    <mergeCell ref="AA58:AC58"/>
    <mergeCell ref="O49:Q49"/>
    <mergeCell ref="R49:T49"/>
    <mergeCell ref="U49:W49"/>
    <mergeCell ref="X49:Z49"/>
    <mergeCell ref="R55:T55"/>
    <mergeCell ref="B48:F48"/>
    <mergeCell ref="C49:E49"/>
    <mergeCell ref="F49:H49"/>
    <mergeCell ref="I49:K49"/>
    <mergeCell ref="L49:N49"/>
    <mergeCell ref="C50:E50"/>
    <mergeCell ref="F51:H51"/>
    <mergeCell ref="I52:K52"/>
    <mergeCell ref="L53:N53"/>
    <mergeCell ref="O54:Q54"/>
    <mergeCell ref="X43:Z43"/>
    <mergeCell ref="X35:Z35"/>
    <mergeCell ref="C36:E36"/>
    <mergeCell ref="F37:H37"/>
    <mergeCell ref="I38:K38"/>
    <mergeCell ref="L39:N39"/>
    <mergeCell ref="R35:T35"/>
    <mergeCell ref="U35:W35"/>
    <mergeCell ref="O40:Q40"/>
    <mergeCell ref="R41:T41"/>
    <mergeCell ref="U42:W42"/>
    <mergeCell ref="C35:E35"/>
    <mergeCell ref="F35:H35"/>
    <mergeCell ref="I35:K35"/>
    <mergeCell ref="L35:N35"/>
    <mergeCell ref="O35:Q35"/>
    <mergeCell ref="I5:K5"/>
    <mergeCell ref="L5:N5"/>
    <mergeCell ref="U20:W20"/>
    <mergeCell ref="X20:Z20"/>
    <mergeCell ref="X28:Z28"/>
    <mergeCell ref="R20:T20"/>
    <mergeCell ref="U5:W5"/>
    <mergeCell ref="X5:Z5"/>
    <mergeCell ref="B2:AH2"/>
    <mergeCell ref="AC19:AH19"/>
    <mergeCell ref="F20:H20"/>
    <mergeCell ref="I20:K20"/>
    <mergeCell ref="L20:N20"/>
    <mergeCell ref="O20:Q20"/>
    <mergeCell ref="C6:E6"/>
    <mergeCell ref="F7:H7"/>
    <mergeCell ref="I8:K8"/>
    <mergeCell ref="L9:N9"/>
    <mergeCell ref="O10:Q10"/>
    <mergeCell ref="R11:T11"/>
    <mergeCell ref="U12:W12"/>
    <mergeCell ref="AC4:AH4"/>
    <mergeCell ref="X13:Z13"/>
    <mergeCell ref="B19:F19"/>
    <mergeCell ref="B4:F4"/>
    <mergeCell ref="C5:E5"/>
    <mergeCell ref="O5:Q5"/>
    <mergeCell ref="R5:T5"/>
    <mergeCell ref="AC48:AH48"/>
    <mergeCell ref="B34:F34"/>
    <mergeCell ref="L24:N24"/>
    <mergeCell ref="O25:Q25"/>
    <mergeCell ref="R26:T26"/>
    <mergeCell ref="U27:W27"/>
    <mergeCell ref="C21:E21"/>
    <mergeCell ref="F22:H22"/>
    <mergeCell ref="I23:K23"/>
    <mergeCell ref="C20:E20"/>
    <mergeCell ref="AC34:AH34"/>
    <mergeCell ref="F5:H5"/>
  </mergeCells>
  <phoneticPr fontId="1"/>
  <pageMargins left="0.19685039370078741" right="0.19685039370078741" top="0.19685039370078741" bottom="0.19685039370078741" header="0.31496062992125984" footer="0.31496062992125984"/>
  <pageSetup paperSize="9" orientation="landscape" horizontalDpi="4294967292" r:id="rId1"/>
  <rowBreaks count="2" manualBreakCount="2">
    <brk id="32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リーグ表</vt:lpstr>
      <vt:lpstr>リーグ表!Print_Area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2017-06-19T08:08:12Z</dcterms:modified>
</cp:coreProperties>
</file>