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0" yWindow="0" windowWidth="19200" windowHeight="10530" activeTab="1"/>
  </bookViews>
  <sheets>
    <sheet name="ブロック分け" sheetId="5" r:id="rId1"/>
    <sheet name="Ａブロック" sheetId="26" r:id="rId2"/>
    <sheet name="Ｂブロック" sheetId="27" r:id="rId3"/>
    <sheet name="Ｃブロック" sheetId="28" r:id="rId4"/>
    <sheet name="Ｄブロック" sheetId="29" r:id="rId5"/>
    <sheet name="リーグ表" sheetId="15" r:id="rId6"/>
  </sheets>
  <definedNames>
    <definedName name="_xlnm.Print_Area" localSheetId="5">リーグ表!$A$1:$AO$59</definedName>
  </definedNames>
  <calcPr calcId="145621"/>
</workbook>
</file>

<file path=xl/calcChain.xml><?xml version="1.0" encoding="utf-8"?>
<calcChain xmlns="http://schemas.openxmlformats.org/spreadsheetml/2006/main">
  <c r="D57" i="15" l="1"/>
  <c r="E57" i="15"/>
  <c r="C57" i="15"/>
  <c r="C51" i="15"/>
  <c r="AE51" i="15" s="1"/>
  <c r="D51" i="15"/>
  <c r="E51" i="15"/>
  <c r="AF51" i="15" s="1"/>
  <c r="C52" i="15"/>
  <c r="E52" i="15"/>
  <c r="F52" i="15"/>
  <c r="G52" i="15"/>
  <c r="H52" i="15"/>
  <c r="C53" i="15"/>
  <c r="D53" i="15"/>
  <c r="E53" i="15"/>
  <c r="F53" i="15"/>
  <c r="H53" i="15"/>
  <c r="I53" i="15"/>
  <c r="J53" i="15"/>
  <c r="K53" i="15"/>
  <c r="C54" i="15"/>
  <c r="D54" i="15"/>
  <c r="E54" i="15"/>
  <c r="F54" i="15"/>
  <c r="G54" i="15"/>
  <c r="H54" i="15"/>
  <c r="I54" i="15"/>
  <c r="J54" i="15"/>
  <c r="K54" i="15"/>
  <c r="L54" i="15"/>
  <c r="N54" i="15"/>
  <c r="C55" i="15"/>
  <c r="D55" i="15"/>
  <c r="E55" i="15"/>
  <c r="F55" i="15"/>
  <c r="G55" i="15"/>
  <c r="H55" i="15"/>
  <c r="I55" i="15"/>
  <c r="J55" i="15"/>
  <c r="K55" i="15"/>
  <c r="L55" i="15"/>
  <c r="M55" i="15"/>
  <c r="N55" i="15"/>
  <c r="O55" i="15"/>
  <c r="Q55" i="15"/>
  <c r="C56" i="15"/>
  <c r="D56" i="15"/>
  <c r="E56" i="15"/>
  <c r="F56" i="15"/>
  <c r="H56" i="15"/>
  <c r="I56" i="15"/>
  <c r="K56" i="15"/>
  <c r="L56" i="15"/>
  <c r="M56" i="15"/>
  <c r="N56" i="15"/>
  <c r="O56" i="15"/>
  <c r="P56" i="15"/>
  <c r="Q56" i="15"/>
  <c r="R56" i="15"/>
  <c r="S56" i="15"/>
  <c r="T56" i="15"/>
  <c r="F57" i="15"/>
  <c r="G57" i="15"/>
  <c r="H57" i="15"/>
  <c r="I57" i="15"/>
  <c r="J57" i="15"/>
  <c r="K57" i="15"/>
  <c r="L57" i="15"/>
  <c r="M57" i="15"/>
  <c r="N57" i="15"/>
  <c r="O57" i="15"/>
  <c r="P57" i="15"/>
  <c r="Q57" i="15"/>
  <c r="R57" i="15"/>
  <c r="S57" i="15"/>
  <c r="T57" i="15"/>
  <c r="U57" i="15"/>
  <c r="V57" i="15"/>
  <c r="W57" i="15"/>
  <c r="AF50" i="15"/>
  <c r="AE50" i="15"/>
  <c r="AG50" i="15" s="1"/>
  <c r="C22" i="15"/>
  <c r="AE22" i="15" s="1"/>
  <c r="D22" i="15"/>
  <c r="E22" i="15"/>
  <c r="AF22" i="15" s="1"/>
  <c r="C23" i="15"/>
  <c r="E23" i="15"/>
  <c r="F23" i="15"/>
  <c r="G23" i="15"/>
  <c r="H23" i="15"/>
  <c r="C24" i="15"/>
  <c r="D24" i="15"/>
  <c r="E24" i="15"/>
  <c r="F24" i="15"/>
  <c r="G24" i="15"/>
  <c r="H24" i="15"/>
  <c r="I24" i="15"/>
  <c r="J24" i="15"/>
  <c r="K24" i="15"/>
  <c r="C25" i="15"/>
  <c r="D25" i="15"/>
  <c r="E25" i="15"/>
  <c r="F25" i="15"/>
  <c r="G25" i="15"/>
  <c r="H25" i="15"/>
  <c r="I25" i="15"/>
  <c r="J25" i="15"/>
  <c r="K25" i="15"/>
  <c r="L25" i="15"/>
  <c r="M25" i="15"/>
  <c r="N25" i="15"/>
  <c r="C26" i="15"/>
  <c r="E26" i="15"/>
  <c r="F26" i="15"/>
  <c r="G26" i="15"/>
  <c r="H26" i="15"/>
  <c r="I26" i="15"/>
  <c r="J26" i="15"/>
  <c r="K26" i="15"/>
  <c r="L26" i="15"/>
  <c r="M26" i="15"/>
  <c r="N26" i="15"/>
  <c r="O26" i="15"/>
  <c r="P26" i="15"/>
  <c r="Q26" i="15"/>
  <c r="C27" i="15"/>
  <c r="D27" i="15"/>
  <c r="E27" i="15"/>
  <c r="F27" i="15"/>
  <c r="H27" i="15"/>
  <c r="I27" i="15"/>
  <c r="J27" i="15"/>
  <c r="K27" i="15"/>
  <c r="L27" i="15"/>
  <c r="M27" i="15"/>
  <c r="N27" i="15"/>
  <c r="O27" i="15"/>
  <c r="Q27" i="15"/>
  <c r="R27" i="15"/>
  <c r="S27" i="15"/>
  <c r="T27" i="15"/>
  <c r="C28" i="15"/>
  <c r="D28" i="15"/>
  <c r="E28" i="15"/>
  <c r="F28" i="15"/>
  <c r="H28" i="15"/>
  <c r="I28" i="15"/>
  <c r="J28" i="15"/>
  <c r="K28" i="15"/>
  <c r="L28" i="15"/>
  <c r="M28" i="15"/>
  <c r="N28" i="15"/>
  <c r="O28" i="15"/>
  <c r="P28" i="15"/>
  <c r="Q28" i="15"/>
  <c r="R28" i="15"/>
  <c r="T28" i="15"/>
  <c r="U28" i="15"/>
  <c r="V28" i="15"/>
  <c r="W28" i="15"/>
  <c r="C37" i="15"/>
  <c r="AE37" i="15" s="1"/>
  <c r="D37" i="15"/>
  <c r="E37" i="15"/>
  <c r="AF37" i="15" s="1"/>
  <c r="C38" i="15"/>
  <c r="D38" i="15"/>
  <c r="E38" i="15"/>
  <c r="F38" i="15"/>
  <c r="H38" i="15"/>
  <c r="C39" i="15"/>
  <c r="D39" i="15"/>
  <c r="E39" i="15"/>
  <c r="F39" i="15"/>
  <c r="H39" i="15"/>
  <c r="I39" i="15"/>
  <c r="J39" i="15"/>
  <c r="K39" i="15"/>
  <c r="C40" i="15"/>
  <c r="E40" i="15"/>
  <c r="F40" i="15"/>
  <c r="G40" i="15"/>
  <c r="H40" i="15"/>
  <c r="I40" i="15"/>
  <c r="J40" i="15"/>
  <c r="K40" i="15"/>
  <c r="L40" i="15"/>
  <c r="N40" i="15"/>
  <c r="C41" i="15"/>
  <c r="E41" i="15"/>
  <c r="F41" i="15"/>
  <c r="G41" i="15"/>
  <c r="H41" i="15"/>
  <c r="I41" i="15"/>
  <c r="J41" i="15"/>
  <c r="K41" i="15"/>
  <c r="L41" i="15"/>
  <c r="M41" i="15"/>
  <c r="N41" i="15"/>
  <c r="O41" i="15"/>
  <c r="P41" i="15"/>
  <c r="Q41" i="15"/>
  <c r="C42" i="15"/>
  <c r="D42" i="15"/>
  <c r="E42" i="15"/>
  <c r="F42" i="15"/>
  <c r="G42" i="15"/>
  <c r="H42" i="15"/>
  <c r="I42" i="15"/>
  <c r="J42" i="15"/>
  <c r="K42" i="15"/>
  <c r="L42" i="15"/>
  <c r="M42" i="15"/>
  <c r="N42" i="15"/>
  <c r="O42" i="15"/>
  <c r="P42" i="15"/>
  <c r="Q42" i="15"/>
  <c r="R42" i="15"/>
  <c r="S42" i="15"/>
  <c r="T42" i="15"/>
  <c r="C43" i="15"/>
  <c r="D43" i="15"/>
  <c r="E43" i="15"/>
  <c r="F43" i="15"/>
  <c r="G43" i="15"/>
  <c r="H43" i="15"/>
  <c r="I43" i="15"/>
  <c r="J43" i="15"/>
  <c r="K43" i="15"/>
  <c r="L43" i="15"/>
  <c r="M43" i="15"/>
  <c r="N43" i="15"/>
  <c r="O43" i="15"/>
  <c r="P43" i="15"/>
  <c r="Q43" i="15"/>
  <c r="R43" i="15"/>
  <c r="T43" i="15"/>
  <c r="U43" i="15"/>
  <c r="V43" i="15"/>
  <c r="W43" i="15"/>
  <c r="AF21" i="15"/>
  <c r="AF36" i="15"/>
  <c r="AE36" i="15"/>
  <c r="G6" i="15"/>
  <c r="C10" i="15"/>
  <c r="F10" i="15"/>
  <c r="I10" i="15"/>
  <c r="L10" i="15"/>
  <c r="AE21" i="15"/>
  <c r="C7" i="15"/>
  <c r="AE7" i="15" s="1"/>
  <c r="D7" i="15"/>
  <c r="E7" i="15"/>
  <c r="AF7" i="15" s="1"/>
  <c r="C8" i="15"/>
  <c r="D8" i="15"/>
  <c r="E8" i="15"/>
  <c r="F8" i="15"/>
  <c r="G8" i="15"/>
  <c r="H8" i="15"/>
  <c r="C9" i="15"/>
  <c r="D9" i="15"/>
  <c r="E9" i="15"/>
  <c r="F9" i="15"/>
  <c r="G9" i="15"/>
  <c r="H9" i="15"/>
  <c r="I9" i="15"/>
  <c r="J9" i="15"/>
  <c r="K9" i="15"/>
  <c r="D10" i="15"/>
  <c r="E10" i="15"/>
  <c r="H10" i="15"/>
  <c r="J10" i="15"/>
  <c r="K10" i="15"/>
  <c r="M10" i="15"/>
  <c r="N10" i="15"/>
  <c r="C11" i="15"/>
  <c r="E11" i="15"/>
  <c r="F11" i="15"/>
  <c r="G11" i="15"/>
  <c r="H11" i="15"/>
  <c r="I11" i="15"/>
  <c r="J11" i="15"/>
  <c r="K11" i="15"/>
  <c r="L11" i="15"/>
  <c r="M11" i="15"/>
  <c r="N11" i="15"/>
  <c r="O11" i="15"/>
  <c r="P11" i="15"/>
  <c r="Q11" i="15"/>
  <c r="C12" i="15"/>
  <c r="D12" i="15"/>
  <c r="E12" i="15"/>
  <c r="F12" i="15"/>
  <c r="G12" i="15"/>
  <c r="H12" i="15"/>
  <c r="I12" i="15"/>
  <c r="J12" i="15"/>
  <c r="K12" i="15"/>
  <c r="L12" i="15"/>
  <c r="M12" i="15"/>
  <c r="N12" i="15"/>
  <c r="O12" i="15"/>
  <c r="Q12" i="15"/>
  <c r="R12" i="15"/>
  <c r="S12" i="15"/>
  <c r="T12" i="15"/>
  <c r="C13" i="15"/>
  <c r="D13" i="15"/>
  <c r="E13" i="15"/>
  <c r="F13" i="15"/>
  <c r="G13" i="15"/>
  <c r="H13" i="15"/>
  <c r="I13" i="15"/>
  <c r="J13" i="15"/>
  <c r="K13" i="15"/>
  <c r="L13" i="15"/>
  <c r="N13" i="15"/>
  <c r="O13" i="15"/>
  <c r="P13" i="15"/>
  <c r="Q13" i="15"/>
  <c r="R13" i="15"/>
  <c r="S13" i="15"/>
  <c r="T13" i="15"/>
  <c r="U13" i="15"/>
  <c r="W13" i="15"/>
  <c r="AE6" i="15"/>
  <c r="AG6" i="15" s="1"/>
  <c r="AF6" i="15"/>
  <c r="Y36" i="15"/>
  <c r="Y37" i="15"/>
  <c r="Y38" i="15"/>
  <c r="Y39" i="15"/>
  <c r="Y40" i="15"/>
  <c r="Y41" i="15"/>
  <c r="S43" i="15" s="1"/>
  <c r="Y42" i="15"/>
  <c r="V36" i="15"/>
  <c r="V37" i="15"/>
  <c r="V38" i="15"/>
  <c r="V39" i="15"/>
  <c r="V40" i="15"/>
  <c r="V41" i="15"/>
  <c r="S36" i="15"/>
  <c r="D41" i="15" s="1"/>
  <c r="S37" i="15"/>
  <c r="S38" i="15"/>
  <c r="S39" i="15"/>
  <c r="S40" i="15"/>
  <c r="P36" i="15"/>
  <c r="D40" i="15" s="1"/>
  <c r="P37" i="15"/>
  <c r="P38" i="15"/>
  <c r="P39" i="15"/>
  <c r="M40" i="15" s="1"/>
  <c r="M36" i="15"/>
  <c r="M37" i="15"/>
  <c r="G39" i="15" s="1"/>
  <c r="M38" i="15"/>
  <c r="J36" i="15"/>
  <c r="J37" i="15"/>
  <c r="G38" i="15" s="1"/>
  <c r="G36" i="15"/>
  <c r="G21" i="15"/>
  <c r="J22" i="15"/>
  <c r="M22" i="15"/>
  <c r="J21" i="15"/>
  <c r="D23" i="15" s="1"/>
  <c r="M21" i="15"/>
  <c r="P24" i="15"/>
  <c r="X35" i="15"/>
  <c r="P21" i="15"/>
  <c r="S21" i="15"/>
  <c r="D26" i="15" s="1"/>
  <c r="V21" i="15"/>
  <c r="Y21" i="15"/>
  <c r="Y22" i="15"/>
  <c r="G28" i="15" s="1"/>
  <c r="Y23" i="15"/>
  <c r="Y24" i="15"/>
  <c r="Y25" i="15"/>
  <c r="Y26" i="15"/>
  <c r="S28" i="15" s="1"/>
  <c r="Y27" i="15"/>
  <c r="P22" i="15"/>
  <c r="S22" i="15"/>
  <c r="V22" i="15"/>
  <c r="G27" i="15" s="1"/>
  <c r="M23" i="15"/>
  <c r="P23" i="15"/>
  <c r="S23" i="15"/>
  <c r="V23" i="15"/>
  <c r="S24" i="15"/>
  <c r="V24" i="15"/>
  <c r="S25" i="15"/>
  <c r="V25" i="15"/>
  <c r="P27" i="15" s="1"/>
  <c r="V26" i="15"/>
  <c r="J7" i="15"/>
  <c r="M7" i="15"/>
  <c r="P7" i="15"/>
  <c r="G10" i="15" s="1"/>
  <c r="S7" i="15"/>
  <c r="V7" i="15"/>
  <c r="Y7" i="15"/>
  <c r="J6" i="15"/>
  <c r="M8" i="15"/>
  <c r="P8" i="15"/>
  <c r="S8" i="15"/>
  <c r="V8" i="15"/>
  <c r="Y8" i="15"/>
  <c r="M6" i="15"/>
  <c r="P9" i="15"/>
  <c r="S9" i="15"/>
  <c r="V9" i="15"/>
  <c r="Y9" i="15"/>
  <c r="M13" i="15" s="1"/>
  <c r="P6" i="15"/>
  <c r="S10" i="15"/>
  <c r="V10" i="15"/>
  <c r="P12" i="15" s="1"/>
  <c r="Y10" i="15"/>
  <c r="S6" i="15"/>
  <c r="AC6" i="15" s="1"/>
  <c r="V11" i="15"/>
  <c r="Y11" i="15"/>
  <c r="V6" i="15"/>
  <c r="Y12" i="15"/>
  <c r="V13" i="15" s="1"/>
  <c r="Y6" i="15"/>
  <c r="X49" i="15"/>
  <c r="U49" i="15"/>
  <c r="R49" i="15"/>
  <c r="O49" i="15"/>
  <c r="L49" i="15"/>
  <c r="I49" i="15"/>
  <c r="F49" i="15"/>
  <c r="C49" i="15"/>
  <c r="U35" i="15"/>
  <c r="R35" i="15"/>
  <c r="O35" i="15"/>
  <c r="L35" i="15"/>
  <c r="I35" i="15"/>
  <c r="F35" i="15"/>
  <c r="C35" i="15"/>
  <c r="X20" i="15"/>
  <c r="U20" i="15"/>
  <c r="R20" i="15"/>
  <c r="O20" i="15"/>
  <c r="L20" i="15"/>
  <c r="I20" i="15"/>
  <c r="F20" i="15"/>
  <c r="C20" i="15"/>
  <c r="X5" i="15"/>
  <c r="U5" i="15"/>
  <c r="R5" i="15"/>
  <c r="O5" i="15"/>
  <c r="L5" i="15"/>
  <c r="I5" i="15"/>
  <c r="F5" i="15"/>
  <c r="C5" i="15"/>
  <c r="G50" i="15"/>
  <c r="S54" i="15"/>
  <c r="P55" i="15" s="1"/>
  <c r="P51" i="15"/>
  <c r="J51" i="15"/>
  <c r="P53" i="15"/>
  <c r="M54" i="15" s="1"/>
  <c r="Y56" i="15"/>
  <c r="M50" i="15"/>
  <c r="V51" i="15"/>
  <c r="G56" i="15" s="1"/>
  <c r="M52" i="15"/>
  <c r="S50" i="15"/>
  <c r="Y50" i="15"/>
  <c r="Y54" i="15"/>
  <c r="V55" i="15"/>
  <c r="Y52" i="15"/>
  <c r="V50" i="15"/>
  <c r="V52" i="15"/>
  <c r="J56" i="15" s="1"/>
  <c r="S53" i="15"/>
  <c r="S51" i="15"/>
  <c r="J50" i="15"/>
  <c r="AA50" i="15" s="1"/>
  <c r="Y53" i="15"/>
  <c r="P52" i="15"/>
  <c r="P50" i="15"/>
  <c r="V54" i="15"/>
  <c r="Y55" i="15"/>
  <c r="M51" i="15"/>
  <c r="G53" i="15" s="1"/>
  <c r="Y51" i="15"/>
  <c r="S52" i="15"/>
  <c r="V53" i="15"/>
  <c r="AC36" i="15" l="1"/>
  <c r="AB36" i="15"/>
  <c r="AG36" i="15"/>
  <c r="AA36" i="15"/>
  <c r="AA6" i="15"/>
  <c r="AD6" i="15" s="1"/>
  <c r="D11" i="15"/>
  <c r="AB6" i="15"/>
  <c r="AG21" i="15"/>
  <c r="AA21" i="15"/>
  <c r="AC21" i="15"/>
  <c r="AB21" i="15"/>
  <c r="AB50" i="15"/>
  <c r="D52" i="15"/>
  <c r="AC52" i="15" s="1"/>
  <c r="AC50" i="15"/>
  <c r="AD50" i="15" s="1"/>
  <c r="AE38" i="15"/>
  <c r="AF23" i="15"/>
  <c r="AF52" i="15"/>
  <c r="AF53" i="15"/>
  <c r="AB7" i="15"/>
  <c r="AA56" i="15"/>
  <c r="AE52" i="15"/>
  <c r="AG52" i="15" s="1"/>
  <c r="AF43" i="15"/>
  <c r="AC41" i="15"/>
  <c r="AB40" i="15"/>
  <c r="AF25" i="15"/>
  <c r="AB24" i="15"/>
  <c r="AF39" i="15"/>
  <c r="AB8" i="15"/>
  <c r="AA22" i="15"/>
  <c r="AG51" i="15"/>
  <c r="AF42" i="15"/>
  <c r="AE8" i="15"/>
  <c r="AG37" i="15"/>
  <c r="AE28" i="15"/>
  <c r="AA28" i="15"/>
  <c r="AE26" i="15"/>
  <c r="AG22" i="15"/>
  <c r="AE57" i="15"/>
  <c r="AF56" i="15"/>
  <c r="AB56" i="15"/>
  <c r="AE55" i="15"/>
  <c r="AA55" i="15"/>
  <c r="AE54" i="15"/>
  <c r="AF54" i="15"/>
  <c r="AA53" i="15"/>
  <c r="AC51" i="15"/>
  <c r="AB13" i="15"/>
  <c r="AF12" i="15"/>
  <c r="AE12" i="15"/>
  <c r="AE11" i="15"/>
  <c r="AC9" i="15"/>
  <c r="AF8" i="15"/>
  <c r="AC7" i="15"/>
  <c r="AA42" i="15"/>
  <c r="AE41" i="15"/>
  <c r="AC40" i="15"/>
  <c r="AF38" i="15"/>
  <c r="AB57" i="15"/>
  <c r="AB37" i="15"/>
  <c r="AF13" i="15"/>
  <c r="AE13" i="15"/>
  <c r="AA12" i="15"/>
  <c r="AF11" i="15"/>
  <c r="AC11" i="15"/>
  <c r="AF10" i="15"/>
  <c r="AE9" i="15"/>
  <c r="AB9" i="15"/>
  <c r="AB55" i="15"/>
  <c r="AB41" i="15"/>
  <c r="AE53" i="15"/>
  <c r="AE56" i="15"/>
  <c r="AC22" i="15"/>
  <c r="AF57" i="15"/>
  <c r="AA54" i="15"/>
  <c r="AG7" i="15"/>
  <c r="AE10" i="15"/>
  <c r="AE43" i="15"/>
  <c r="AC43" i="15"/>
  <c r="AE42" i="15"/>
  <c r="AF41" i="15"/>
  <c r="AE40" i="15"/>
  <c r="AF40" i="15"/>
  <c r="AB39" i="15"/>
  <c r="AA38" i="15"/>
  <c r="AC37" i="15"/>
  <c r="AF28" i="15"/>
  <c r="AC28" i="15"/>
  <c r="AE27" i="15"/>
  <c r="AA27" i="15"/>
  <c r="AF26" i="15"/>
  <c r="AA26" i="15"/>
  <c r="AE25" i="15"/>
  <c r="AA25" i="15"/>
  <c r="AE24" i="15"/>
  <c r="AC24" i="15"/>
  <c r="AB23" i="15"/>
  <c r="AB51" i="15"/>
  <c r="AB54" i="15"/>
  <c r="AA51" i="15"/>
  <c r="AC38" i="15"/>
  <c r="AD38" i="15" s="1"/>
  <c r="AA13" i="15"/>
  <c r="AB53" i="15"/>
  <c r="AB12" i="15"/>
  <c r="AC55" i="15"/>
  <c r="AC27" i="15"/>
  <c r="AD27" i="15" s="1"/>
  <c r="AB28" i="15"/>
  <c r="AC53" i="15"/>
  <c r="AC23" i="15"/>
  <c r="AA40" i="15"/>
  <c r="AC56" i="15"/>
  <c r="AF27" i="15"/>
  <c r="AA43" i="15"/>
  <c r="AA9" i="15"/>
  <c r="AA57" i="15"/>
  <c r="AC25" i="15"/>
  <c r="AA37" i="15"/>
  <c r="AA10" i="15"/>
  <c r="AC54" i="15"/>
  <c r="AD54" i="15" s="1"/>
  <c r="AA39" i="15"/>
  <c r="AB38" i="15"/>
  <c r="AA11" i="15"/>
  <c r="AE39" i="15"/>
  <c r="AF9" i="15"/>
  <c r="AB43" i="15"/>
  <c r="AB10" i="15"/>
  <c r="AB26" i="15"/>
  <c r="AF24" i="15"/>
  <c r="AB42" i="15"/>
  <c r="AC57" i="15"/>
  <c r="AC12" i="15"/>
  <c r="AC39" i="15"/>
  <c r="AB25" i="15"/>
  <c r="AB27" i="15"/>
  <c r="AA7" i="15"/>
  <c r="AA8" i="15"/>
  <c r="AA23" i="15"/>
  <c r="AD23" i="15" s="1"/>
  <c r="AA41" i="15"/>
  <c r="AB22" i="15"/>
  <c r="AE23" i="15"/>
  <c r="AF55" i="15"/>
  <c r="AC42" i="15"/>
  <c r="AC13" i="15"/>
  <c r="AB11" i="15"/>
  <c r="AC8" i="15"/>
  <c r="AA24" i="15"/>
  <c r="AC26" i="15"/>
  <c r="AC10" i="15"/>
  <c r="AD36" i="15" l="1"/>
  <c r="AD56" i="15"/>
  <c r="AG39" i="15"/>
  <c r="AA52" i="15"/>
  <c r="AD52" i="15" s="1"/>
  <c r="AD55" i="15"/>
  <c r="AD21" i="15"/>
  <c r="AG42" i="15"/>
  <c r="AD41" i="15"/>
  <c r="AG38" i="15"/>
  <c r="AB52" i="15"/>
  <c r="AG23" i="15"/>
  <c r="AD7" i="15"/>
  <c r="AG28" i="15"/>
  <c r="AG53" i="15"/>
  <c r="AD11" i="15"/>
  <c r="AG43" i="15"/>
  <c r="AG57" i="15"/>
  <c r="AD40" i="15"/>
  <c r="AD9" i="15"/>
  <c r="AD43" i="15"/>
  <c r="AG8" i="15"/>
  <c r="AG10" i="15"/>
  <c r="AG12" i="15"/>
  <c r="AG27" i="15"/>
  <c r="AD51" i="15"/>
  <c r="AD42" i="15"/>
  <c r="AG26" i="15"/>
  <c r="AG11" i="15"/>
  <c r="AG55" i="15"/>
  <c r="AG25" i="15"/>
  <c r="AG41" i="15"/>
  <c r="AD22" i="15"/>
  <c r="AD53" i="15"/>
  <c r="AG54" i="15"/>
  <c r="AD10" i="15"/>
  <c r="AD13" i="15"/>
  <c r="AG40" i="15"/>
  <c r="AD37" i="15"/>
  <c r="AG24" i="15"/>
  <c r="AG9" i="15"/>
  <c r="AD25" i="15"/>
  <c r="AD28" i="15"/>
  <c r="AG56" i="15"/>
  <c r="AG13" i="15"/>
  <c r="AD12" i="15"/>
  <c r="AD26" i="15"/>
  <c r="AD24" i="15"/>
  <c r="AD8" i="15"/>
  <c r="AD39" i="15"/>
  <c r="AD57" i="15"/>
  <c r="AH28" i="15" l="1"/>
  <c r="AH21" i="15"/>
  <c r="AH22" i="15"/>
  <c r="AH24" i="15"/>
  <c r="AH39" i="15"/>
  <c r="AH57" i="15"/>
  <c r="AH27" i="15"/>
  <c r="AH25" i="15"/>
  <c r="AH41" i="15"/>
  <c r="AH36" i="15"/>
  <c r="AH23" i="15"/>
  <c r="AH8" i="15"/>
  <c r="AH26" i="15"/>
  <c r="AH38" i="15"/>
  <c r="AH51" i="15"/>
  <c r="AH40" i="15"/>
  <c r="AH37" i="15"/>
  <c r="AH53" i="15"/>
  <c r="AH55" i="15"/>
  <c r="AH52" i="15"/>
  <c r="AH6" i="15"/>
  <c r="AH13" i="15"/>
  <c r="AH50" i="15"/>
  <c r="AH54" i="15"/>
  <c r="AH56" i="15"/>
  <c r="AH11" i="15"/>
  <c r="AH7" i="15"/>
  <c r="AH10" i="15"/>
  <c r="AH43" i="15"/>
  <c r="AH9" i="15"/>
  <c r="AH42" i="15"/>
  <c r="AH12" i="15"/>
</calcChain>
</file>

<file path=xl/sharedStrings.xml><?xml version="1.0" encoding="utf-8"?>
<sst xmlns="http://schemas.openxmlformats.org/spreadsheetml/2006/main" count="1093" uniqueCount="166">
  <si>
    <t>正式チーム名</t>
    <phoneticPr fontId="1"/>
  </si>
  <si>
    <t>勝点</t>
    <phoneticPr fontId="1"/>
  </si>
  <si>
    <t>失点</t>
    <phoneticPr fontId="1"/>
  </si>
  <si>
    <t>得失点</t>
    <phoneticPr fontId="1"/>
  </si>
  <si>
    <t>順位</t>
    <phoneticPr fontId="1"/>
  </si>
  <si>
    <t>得点</t>
    <phoneticPr fontId="1"/>
  </si>
  <si>
    <t>H</t>
    <phoneticPr fontId="1"/>
  </si>
  <si>
    <t>（○勝点3）　（●勝点0）　（△勝点1）</t>
    <phoneticPr fontId="1"/>
  </si>
  <si>
    <t>チーム名</t>
    <phoneticPr fontId="1"/>
  </si>
  <si>
    <t>勝</t>
    <phoneticPr fontId="1"/>
  </si>
  <si>
    <t>負</t>
    <phoneticPr fontId="1"/>
  </si>
  <si>
    <t>分</t>
    <phoneticPr fontId="1"/>
  </si>
  <si>
    <t>○</t>
    <phoneticPr fontId="1"/>
  </si>
  <si>
    <t>●</t>
    <phoneticPr fontId="1"/>
  </si>
  <si>
    <t>△</t>
    <phoneticPr fontId="1"/>
  </si>
  <si>
    <t>勝点</t>
    <phoneticPr fontId="1"/>
  </si>
  <si>
    <t>得点</t>
    <phoneticPr fontId="1"/>
  </si>
  <si>
    <t>失点</t>
    <phoneticPr fontId="1"/>
  </si>
  <si>
    <t>（○勝点3）　（●勝点0）　（△勝点1）</t>
    <phoneticPr fontId="1"/>
  </si>
  <si>
    <t>Bブロック</t>
    <phoneticPr fontId="1"/>
  </si>
  <si>
    <t>Cブロック</t>
    <phoneticPr fontId="1"/>
  </si>
  <si>
    <t>Dブロック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</si>
  <si>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</si>
  <si>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</si>
  <si>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</si>
  <si>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</si>
  <si>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</si>
  <si>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</si>
  <si>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</si>
  <si>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試合時間</t>
    <rPh sb="0" eb="2">
      <t>シアイ</t>
    </rPh>
    <rPh sb="2" eb="4">
      <t>ジカン</t>
    </rPh>
    <phoneticPr fontId="1"/>
  </si>
  <si>
    <t>対　戦　相　手</t>
    <rPh sb="0" eb="1">
      <t>タイ</t>
    </rPh>
    <rPh sb="2" eb="3">
      <t>イクサ</t>
    </rPh>
    <rPh sb="4" eb="5">
      <t>ソウ</t>
    </rPh>
    <rPh sb="6" eb="7">
      <t>テ</t>
    </rPh>
    <phoneticPr fontId="1"/>
  </si>
  <si>
    <t>審　判</t>
    <rPh sb="0" eb="1">
      <t>シン</t>
    </rPh>
    <rPh sb="2" eb="3">
      <t>ハン</t>
    </rPh>
    <phoneticPr fontId="1"/>
  </si>
  <si>
    <t>VS</t>
    <phoneticPr fontId="1"/>
  </si>
  <si>
    <t>Aブロック</t>
    <phoneticPr fontId="1"/>
  </si>
  <si>
    <t>Aブロック</t>
    <phoneticPr fontId="2"/>
  </si>
  <si>
    <t>U-１２サッカーリーグin北海道　兼　函館東ライオンズクラブ旗争奪　第４５回函館地区ジュニアサッカー大会</t>
    <rPh sb="17" eb="18">
      <t>ケン</t>
    </rPh>
    <rPh sb="19" eb="21">
      <t>ハコダテ</t>
    </rPh>
    <rPh sb="21" eb="22">
      <t>ヒガシ</t>
    </rPh>
    <rPh sb="30" eb="31">
      <t>ハタ</t>
    </rPh>
    <rPh sb="34" eb="35">
      <t>ダイ</t>
    </rPh>
    <rPh sb="37" eb="38">
      <t>カイ</t>
    </rPh>
    <rPh sb="38" eb="40">
      <t>ハコダテ</t>
    </rPh>
    <rPh sb="40" eb="42">
      <t>チク</t>
    </rPh>
    <rPh sb="50" eb="52">
      <t>タイカイ</t>
    </rPh>
    <phoneticPr fontId="2"/>
  </si>
  <si>
    <t>U-１２サッカーリーグin　兼　函館東ライオンズクラブ旗争奪　第４５回函館地区ジュニアサッカー大会</t>
    <rPh sb="14" eb="15">
      <t>ケン</t>
    </rPh>
    <rPh sb="16" eb="18">
      <t>ハコダテ</t>
    </rPh>
    <rPh sb="18" eb="19">
      <t>ヒガシ</t>
    </rPh>
    <rPh sb="27" eb="28">
      <t>ハタ</t>
    </rPh>
    <rPh sb="31" eb="32">
      <t>ダイ</t>
    </rPh>
    <rPh sb="34" eb="35">
      <t>カイ</t>
    </rPh>
    <rPh sb="35" eb="37">
      <t>ハコダテ</t>
    </rPh>
    <rPh sb="37" eb="39">
      <t>チク</t>
    </rPh>
    <rPh sb="47" eb="49">
      <t>タイカイ</t>
    </rPh>
    <phoneticPr fontId="2"/>
  </si>
  <si>
    <t>U-12サッカーリーグin北海道 兼 函館ライオンズクラブ旗争奪第45回函館地区ジュニアサッカー大会</t>
    <phoneticPr fontId="2"/>
  </si>
  <si>
    <t>得点</t>
    <phoneticPr fontId="1"/>
  </si>
  <si>
    <t>Ａブロック</t>
    <phoneticPr fontId="2"/>
  </si>
  <si>
    <t>Ｂブロック</t>
    <phoneticPr fontId="2"/>
  </si>
  <si>
    <t>Ｃブロック</t>
    <phoneticPr fontId="2"/>
  </si>
  <si>
    <t>Ｄブロック</t>
    <phoneticPr fontId="2"/>
  </si>
  <si>
    <t>浜　分</t>
    <rPh sb="0" eb="1">
      <t>ハマ</t>
    </rPh>
    <rPh sb="2" eb="3">
      <t>ワ</t>
    </rPh>
    <phoneticPr fontId="1"/>
  </si>
  <si>
    <t>スクール</t>
    <phoneticPr fontId="1"/>
  </si>
  <si>
    <t>亀　田</t>
    <rPh sb="0" eb="1">
      <t>カメ</t>
    </rPh>
    <rPh sb="2" eb="3">
      <t>タ</t>
    </rPh>
    <phoneticPr fontId="1"/>
  </si>
  <si>
    <t>西　部</t>
    <rPh sb="0" eb="1">
      <t>ニシ</t>
    </rPh>
    <rPh sb="2" eb="3">
      <t>ブ</t>
    </rPh>
    <phoneticPr fontId="1"/>
  </si>
  <si>
    <t>せたな</t>
    <phoneticPr fontId="1"/>
  </si>
  <si>
    <t>えさん</t>
    <phoneticPr fontId="1"/>
  </si>
  <si>
    <t>今　金</t>
    <rPh sb="0" eb="1">
      <t>イマ</t>
    </rPh>
    <rPh sb="2" eb="3">
      <t>キン</t>
    </rPh>
    <phoneticPr fontId="1"/>
  </si>
  <si>
    <t>磨　光</t>
    <rPh sb="0" eb="1">
      <t>ミガ</t>
    </rPh>
    <rPh sb="2" eb="3">
      <t>ヒカ</t>
    </rPh>
    <phoneticPr fontId="1"/>
  </si>
  <si>
    <t>乙　部</t>
    <rPh sb="0" eb="1">
      <t>オツ</t>
    </rPh>
    <rPh sb="2" eb="3">
      <t>ブ</t>
    </rPh>
    <phoneticPr fontId="1"/>
  </si>
  <si>
    <t>松　前</t>
    <rPh sb="0" eb="1">
      <t>マツ</t>
    </rPh>
    <rPh sb="2" eb="3">
      <t>マエ</t>
    </rPh>
    <phoneticPr fontId="1"/>
  </si>
  <si>
    <t>鹿部</t>
    <rPh sb="0" eb="2">
      <t>シカベ</t>
    </rPh>
    <phoneticPr fontId="1"/>
  </si>
  <si>
    <t>八雲</t>
    <rPh sb="0" eb="2">
      <t>ヤクモ</t>
    </rPh>
    <phoneticPr fontId="1"/>
  </si>
  <si>
    <t>アスルクラロ</t>
    <phoneticPr fontId="1"/>
  </si>
  <si>
    <t>久根別</t>
    <rPh sb="0" eb="3">
      <t>クネベツ</t>
    </rPh>
    <phoneticPr fontId="1"/>
  </si>
  <si>
    <t>鷲ノ木</t>
    <rPh sb="0" eb="1">
      <t>ワシ</t>
    </rPh>
    <rPh sb="2" eb="3">
      <t>キ</t>
    </rPh>
    <phoneticPr fontId="1"/>
  </si>
  <si>
    <t>フロンティア</t>
    <phoneticPr fontId="1"/>
  </si>
  <si>
    <t>桔梗</t>
    <rPh sb="0" eb="2">
      <t>キキョウ</t>
    </rPh>
    <phoneticPr fontId="1"/>
  </si>
  <si>
    <t>コラソン</t>
    <phoneticPr fontId="1"/>
  </si>
  <si>
    <t>サンスポＮ</t>
    <phoneticPr fontId="1"/>
  </si>
  <si>
    <t>日　吉</t>
    <rPh sb="0" eb="1">
      <t>ヒ</t>
    </rPh>
    <rPh sb="2" eb="3">
      <t>キチ</t>
    </rPh>
    <phoneticPr fontId="1"/>
  </si>
  <si>
    <t>昭　和</t>
    <rPh sb="0" eb="1">
      <t>ショウ</t>
    </rPh>
    <rPh sb="2" eb="3">
      <t>カズ</t>
    </rPh>
    <phoneticPr fontId="1"/>
  </si>
  <si>
    <t>フェアネス</t>
    <phoneticPr fontId="1"/>
  </si>
  <si>
    <t>上湯川</t>
    <rPh sb="0" eb="1">
      <t>カミ</t>
    </rPh>
    <rPh sb="1" eb="3">
      <t>ユカワ</t>
    </rPh>
    <phoneticPr fontId="1"/>
  </si>
  <si>
    <t>ノースＵ-12</t>
    <phoneticPr fontId="1"/>
  </si>
  <si>
    <t>サンスポＳ</t>
    <phoneticPr fontId="1"/>
  </si>
  <si>
    <t>プレイフル</t>
    <phoneticPr fontId="1"/>
  </si>
  <si>
    <t>プリマ</t>
    <phoneticPr fontId="1"/>
  </si>
  <si>
    <t>八　幡</t>
    <rPh sb="0" eb="1">
      <t>ハチ</t>
    </rPh>
    <rPh sb="2" eb="3">
      <t>ハタ</t>
    </rPh>
    <phoneticPr fontId="1"/>
  </si>
  <si>
    <t>アストーレ</t>
    <phoneticPr fontId="1"/>
  </si>
  <si>
    <t>ジュニオール</t>
    <phoneticPr fontId="1"/>
  </si>
  <si>
    <t>港</t>
    <rPh sb="0" eb="1">
      <t>ミナト</t>
    </rPh>
    <phoneticPr fontId="1"/>
  </si>
  <si>
    <t>◇　１次リーグ　Aブロック　4月29日（土）～7月1日（土）　試合時間・審判割　◇</t>
    <rPh sb="3" eb="4">
      <t>ジ</t>
    </rPh>
    <rPh sb="15" eb="16">
      <t>ガツ</t>
    </rPh>
    <rPh sb="18" eb="19">
      <t>ヒ</t>
    </rPh>
    <rPh sb="24" eb="25">
      <t>ツキ</t>
    </rPh>
    <rPh sb="26" eb="27">
      <t>ヒ</t>
    </rPh>
    <rPh sb="28" eb="29">
      <t>ド</t>
    </rPh>
    <rPh sb="31" eb="33">
      <t>シアイ</t>
    </rPh>
    <rPh sb="33" eb="35">
      <t>ジカン</t>
    </rPh>
    <rPh sb="36" eb="38">
      <t>シンパン</t>
    </rPh>
    <rPh sb="38" eb="39">
      <t>ワリ</t>
    </rPh>
    <phoneticPr fontId="2"/>
  </si>
  <si>
    <t>◇　１次リーグ　Aブロック　４月２９日（土）～７月1日（土）　試合時間・審判割　◇</t>
    <rPh sb="3" eb="4">
      <t>ジ</t>
    </rPh>
    <rPh sb="15" eb="16">
      <t>ガツ</t>
    </rPh>
    <rPh sb="18" eb="19">
      <t>ヒ</t>
    </rPh>
    <rPh sb="20" eb="21">
      <t>ド</t>
    </rPh>
    <rPh sb="24" eb="25">
      <t>ツキ</t>
    </rPh>
    <rPh sb="26" eb="27">
      <t>ヒ</t>
    </rPh>
    <rPh sb="28" eb="29">
      <t>ド</t>
    </rPh>
    <rPh sb="31" eb="33">
      <t>シアイ</t>
    </rPh>
    <rPh sb="33" eb="35">
      <t>ジカン</t>
    </rPh>
    <rPh sb="36" eb="38">
      <t>シンパン</t>
    </rPh>
    <rPh sb="38" eb="39">
      <t>ワリ</t>
    </rPh>
    <phoneticPr fontId="2"/>
  </si>
  <si>
    <t>Bブロック</t>
    <phoneticPr fontId="2"/>
  </si>
  <si>
    <t>◇　１次リーグ　Ｃブロック　4月29日（土）～7月1日（土）　試合時間・審判割　◇</t>
    <rPh sb="3" eb="4">
      <t>ジ</t>
    </rPh>
    <rPh sb="15" eb="16">
      <t>ガツ</t>
    </rPh>
    <rPh sb="18" eb="19">
      <t>ヒ</t>
    </rPh>
    <rPh sb="24" eb="25">
      <t>ツキ</t>
    </rPh>
    <rPh sb="26" eb="27">
      <t>ヒ</t>
    </rPh>
    <rPh sb="28" eb="29">
      <t>ド</t>
    </rPh>
    <rPh sb="31" eb="33">
      <t>シアイ</t>
    </rPh>
    <rPh sb="33" eb="35">
      <t>ジカン</t>
    </rPh>
    <rPh sb="36" eb="38">
      <t>シンパン</t>
    </rPh>
    <rPh sb="38" eb="39">
      <t>ワリ</t>
    </rPh>
    <phoneticPr fontId="2"/>
  </si>
  <si>
    <t>◇　１次リーグ　Ｄブロック　4月29日（土）～7月1日（土）　試合時間・審判割　◇</t>
    <rPh sb="3" eb="4">
      <t>ジ</t>
    </rPh>
    <rPh sb="15" eb="16">
      <t>ガツ</t>
    </rPh>
    <rPh sb="18" eb="19">
      <t>ヒ</t>
    </rPh>
    <rPh sb="24" eb="25">
      <t>ツキ</t>
    </rPh>
    <rPh sb="26" eb="27">
      <t>ヒ</t>
    </rPh>
    <rPh sb="28" eb="29">
      <t>ド</t>
    </rPh>
    <rPh sb="31" eb="33">
      <t>シアイ</t>
    </rPh>
    <rPh sb="33" eb="35">
      <t>ジカン</t>
    </rPh>
    <rPh sb="36" eb="38">
      <t>シンパン</t>
    </rPh>
    <rPh sb="38" eb="39">
      <t>ワリ</t>
    </rPh>
    <phoneticPr fontId="2"/>
  </si>
  <si>
    <t>◇　１次リーグ　Ｂブロック　4月29日（土）～7月1日（土）　試合時間・審判割　◇</t>
    <rPh sb="3" eb="4">
      <t>ジ</t>
    </rPh>
    <rPh sb="15" eb="16">
      <t>ガツ</t>
    </rPh>
    <rPh sb="18" eb="19">
      <t>ヒ</t>
    </rPh>
    <rPh sb="24" eb="25">
      <t>ツキ</t>
    </rPh>
    <rPh sb="26" eb="27">
      <t>ヒ</t>
    </rPh>
    <rPh sb="28" eb="29">
      <t>ド</t>
    </rPh>
    <rPh sb="31" eb="33">
      <t>シアイ</t>
    </rPh>
    <rPh sb="33" eb="35">
      <t>ジカン</t>
    </rPh>
    <rPh sb="36" eb="38">
      <t>シンパン</t>
    </rPh>
    <rPh sb="38" eb="39">
      <t>ワリ</t>
    </rPh>
    <phoneticPr fontId="2"/>
  </si>
  <si>
    <t>　入場　9：00　4月29日（土）　第1節</t>
  </si>
  <si>
    <t>入場　9：00　6月10日（土）　第3節　</t>
  </si>
  <si>
    <t>入場　8：00　6月17日（土）　第4節</t>
  </si>
  <si>
    <t>入場　9：00　4月29日（土）　第1節</t>
  </si>
  <si>
    <t>会場：根崎公園グラウンド　</t>
    <rPh sb="0" eb="2">
      <t>カイジョウ</t>
    </rPh>
    <rPh sb="3" eb="5">
      <t>ネサキ</t>
    </rPh>
    <rPh sb="5" eb="7">
      <t>コウエン</t>
    </rPh>
    <phoneticPr fontId="2"/>
  </si>
  <si>
    <t>　入場　9：00　5月7日（土）　第2節　</t>
  </si>
  <si>
    <t>　入場　9：00　6月10日（土）　第3節　</t>
  </si>
  <si>
    <t>会場：根崎公園グラウンド　　</t>
    <rPh sb="0" eb="2">
      <t>カイジョウ</t>
    </rPh>
    <rPh sb="3" eb="5">
      <t>ネサキ</t>
    </rPh>
    <rPh sb="5" eb="7">
      <t>コウエン</t>
    </rPh>
    <phoneticPr fontId="2"/>
  </si>
  <si>
    <t>入場　8：00　6月17日（土）　第4節　</t>
  </si>
  <si>
    <t>会場：瀬棚中学校グラウンド</t>
    <rPh sb="0" eb="2">
      <t>カイジョウ</t>
    </rPh>
    <rPh sb="3" eb="8">
      <t>セタナチュウガッコウ</t>
    </rPh>
    <phoneticPr fontId="2"/>
  </si>
  <si>
    <t>　入場　9：00　5月7日（日）　第2節　</t>
  </si>
  <si>
    <t>会場：北斗市立浜分小学校グラウンド</t>
    <rPh sb="0" eb="2">
      <t>カイジョウ</t>
    </rPh>
    <rPh sb="3" eb="5">
      <t>ホクト</t>
    </rPh>
    <rPh sb="5" eb="7">
      <t>シリツ</t>
    </rPh>
    <rPh sb="7" eb="8">
      <t>ハマ</t>
    </rPh>
    <rPh sb="8" eb="9">
      <t>ワ</t>
    </rPh>
    <rPh sb="9" eb="12">
      <t>ショウガッコウ</t>
    </rPh>
    <phoneticPr fontId="2"/>
  </si>
  <si>
    <t>入場　9：00　7月1日（土）　第5節　</t>
  </si>
  <si>
    <t>会場：江差町運動公園　　</t>
    <rPh sb="0" eb="2">
      <t>カイジョウ</t>
    </rPh>
    <rPh sb="3" eb="5">
      <t>エサシ</t>
    </rPh>
    <rPh sb="5" eb="6">
      <t>チョウ</t>
    </rPh>
    <rPh sb="6" eb="8">
      <t>ウンドウ</t>
    </rPh>
    <rPh sb="8" eb="10">
      <t>コウエン</t>
    </rPh>
    <phoneticPr fontId="2"/>
  </si>
  <si>
    <t>函館サッカースクール</t>
    <rPh sb="0" eb="2">
      <t>ハコダｔ</t>
    </rPh>
    <phoneticPr fontId="49"/>
  </si>
  <si>
    <t>SSS八雲U−１２</t>
    <rPh sb="3" eb="5">
      <t>ヤｋ</t>
    </rPh>
    <phoneticPr fontId="49"/>
  </si>
  <si>
    <t>プリマベーラ函館U-12</t>
    <rPh sb="6" eb="8">
      <t>ハコダｔ</t>
    </rPh>
    <phoneticPr fontId="49"/>
  </si>
  <si>
    <t>桔梗サッカー少年団</t>
    <rPh sb="0" eb="2">
      <t>キキョ</t>
    </rPh>
    <rPh sb="6" eb="9">
      <t>ショウネｎ</t>
    </rPh>
    <phoneticPr fontId="49"/>
  </si>
  <si>
    <t>函館港FC</t>
    <rPh sb="0" eb="2">
      <t>ハコダｔ</t>
    </rPh>
    <rPh sb="2" eb="3">
      <t>ミナｔ</t>
    </rPh>
    <phoneticPr fontId="49"/>
  </si>
  <si>
    <t>磨光クラブサッカー少年団</t>
    <rPh sb="0" eb="1">
      <t>ミガｋ</t>
    </rPh>
    <rPh sb="1" eb="2">
      <t>ヒカｒ</t>
    </rPh>
    <phoneticPr fontId="49"/>
  </si>
  <si>
    <t>今金サッカー少年団</t>
    <rPh sb="0" eb="2">
      <t>イｍ</t>
    </rPh>
    <phoneticPr fontId="49"/>
  </si>
  <si>
    <t>函館昭和FC</t>
    <rPh sb="0" eb="4">
      <t>ハコダｔ</t>
    </rPh>
    <phoneticPr fontId="49"/>
  </si>
  <si>
    <t>浜分FC</t>
    <rPh sb="0" eb="2">
      <t>ハマワｋ</t>
    </rPh>
    <phoneticPr fontId="49"/>
  </si>
  <si>
    <t>乙部サッカー少年団</t>
    <rPh sb="0" eb="2">
      <t>オトｂ</t>
    </rPh>
    <phoneticPr fontId="49"/>
  </si>
  <si>
    <t>函館西部FC</t>
    <rPh sb="0" eb="2">
      <t>ハコダｔ</t>
    </rPh>
    <rPh sb="2" eb="4">
      <t>セ</t>
    </rPh>
    <phoneticPr fontId="49"/>
  </si>
  <si>
    <t>松前サッカー少年団</t>
    <rPh sb="0" eb="2">
      <t>マツマエ</t>
    </rPh>
    <phoneticPr fontId="49"/>
  </si>
  <si>
    <t>函館ジュニオールFC</t>
    <rPh sb="0" eb="2">
      <t>ハコダｔ</t>
    </rPh>
    <phoneticPr fontId="49"/>
  </si>
  <si>
    <t>函館亀田サッカー少年団</t>
    <rPh sb="0" eb="2">
      <t>ハコダｔ</t>
    </rPh>
    <rPh sb="2" eb="4">
      <t>カメｄ</t>
    </rPh>
    <phoneticPr fontId="49"/>
  </si>
  <si>
    <t>上湯川ジュニアサッカークラブ</t>
    <rPh sb="0" eb="3">
      <t>カミユカｗ</t>
    </rPh>
    <phoneticPr fontId="49"/>
  </si>
  <si>
    <t>サン・スポーツクラブU-12S</t>
  </si>
  <si>
    <t>せたなジュニアFC</t>
  </si>
  <si>
    <t>えさんサッカー少年団</t>
  </si>
  <si>
    <t>サン・スポーツクラブU-12N</t>
  </si>
  <si>
    <t>日吉が丘サッカースポーツ少年団</t>
    <phoneticPr fontId="1"/>
  </si>
  <si>
    <t>プレイフル函館フットボールクラブ</t>
    <phoneticPr fontId="1"/>
  </si>
  <si>
    <t>七飯フェアネスサッカー少年団</t>
    <phoneticPr fontId="1"/>
  </si>
  <si>
    <t>FCアスルクラロ函館</t>
    <phoneticPr fontId="1"/>
  </si>
  <si>
    <t>CORAZON　ke　FC</t>
    <phoneticPr fontId="1"/>
  </si>
  <si>
    <t>鹿部ジュニアFC</t>
    <phoneticPr fontId="1"/>
  </si>
  <si>
    <t>アストーレ鍛神FC</t>
    <phoneticPr fontId="1"/>
  </si>
  <si>
    <t>八幡サッカースポーツ少年団</t>
    <phoneticPr fontId="1"/>
  </si>
  <si>
    <t>久根別サッカースポーツ少年団</t>
    <phoneticPr fontId="1"/>
  </si>
  <si>
    <t>鷲ノ木サッカー少年団イーグルス</t>
    <phoneticPr fontId="1"/>
  </si>
  <si>
    <t>フロンティアトルナーレFC　U-12</t>
    <phoneticPr fontId="1"/>
  </si>
  <si>
    <t>入場　9：00　7月1日（土）　第5節</t>
    <phoneticPr fontId="1"/>
  </si>
  <si>
    <t>Dブロック</t>
    <phoneticPr fontId="2"/>
  </si>
  <si>
    <t>会場：北斗市運動公園自由広場　</t>
    <rPh sb="0" eb="2">
      <t>カイジョウ</t>
    </rPh>
    <rPh sb="3" eb="6">
      <t>ホクトシ</t>
    </rPh>
    <rPh sb="6" eb="8">
      <t>ウンドウ</t>
    </rPh>
    <rPh sb="8" eb="10">
      <t>コウエン</t>
    </rPh>
    <rPh sb="10" eb="12">
      <t>ジユウ</t>
    </rPh>
    <rPh sb="12" eb="14">
      <t>ヒロバ</t>
    </rPh>
    <phoneticPr fontId="2"/>
  </si>
  <si>
    <t>北斗FCノースＵ-12</t>
    <rPh sb="0" eb="2">
      <t>ホクｔ</t>
    </rPh>
    <phoneticPr fontId="49"/>
  </si>
  <si>
    <t>北斗FCノース</t>
    <rPh sb="0" eb="2">
      <t>ホクｔ</t>
    </rPh>
    <phoneticPr fontId="49"/>
  </si>
  <si>
    <t>ノースＵ-12</t>
    <phoneticPr fontId="1"/>
  </si>
  <si>
    <t>ノースＵ-12</t>
    <phoneticPr fontId="1"/>
  </si>
  <si>
    <t>ＦＣノース</t>
    <phoneticPr fontId="1"/>
  </si>
  <si>
    <t>ＦＣノース</t>
    <phoneticPr fontId="1"/>
  </si>
  <si>
    <t>北斗FCノースU-12</t>
    <rPh sb="0" eb="2">
      <t>ホクｔ</t>
    </rPh>
    <phoneticPr fontId="49"/>
  </si>
  <si>
    <t>プレイフル函館</t>
    <rPh sb="5" eb="7">
      <t>ハコダｔ</t>
    </rPh>
    <phoneticPr fontId="49"/>
  </si>
  <si>
    <t>八幡サッカー少年団</t>
    <rPh sb="0" eb="2">
      <t>ハチマｎ</t>
    </rPh>
    <phoneticPr fontId="49"/>
  </si>
  <si>
    <t>アストーレ鍛神</t>
    <rPh sb="5" eb="6">
      <t>タンゾ</t>
    </rPh>
    <rPh sb="6" eb="7">
      <t>カミ</t>
    </rPh>
    <phoneticPr fontId="49"/>
  </si>
  <si>
    <t>サン・スポーツクラブU-12S</t>
    <phoneticPr fontId="49"/>
  </si>
  <si>
    <t>せたなジュニアFC</t>
    <phoneticPr fontId="49"/>
  </si>
  <si>
    <t>えさんサッカー少年団</t>
    <phoneticPr fontId="49"/>
  </si>
  <si>
    <t>フロンティアトルナーレFC　U12</t>
    <phoneticPr fontId="49"/>
  </si>
  <si>
    <t>サン・スポーツクラブU-12N</t>
    <phoneticPr fontId="49"/>
  </si>
  <si>
    <t>アスルクラロ函館</t>
    <phoneticPr fontId="49"/>
  </si>
  <si>
    <t>鹿部サッカー少年団</t>
    <rPh sb="0" eb="2">
      <t>シカベ</t>
    </rPh>
    <rPh sb="6" eb="9">
      <t>ショウネｎ</t>
    </rPh>
    <phoneticPr fontId="49"/>
  </si>
  <si>
    <t>久根別サッカー少年団</t>
    <rPh sb="0" eb="3">
      <t>クネベｔ</t>
    </rPh>
    <phoneticPr fontId="49"/>
  </si>
  <si>
    <t>鷲ノ木サッカー少年団</t>
    <rPh sb="0" eb="1">
      <t>ワシノキ</t>
    </rPh>
    <phoneticPr fontId="49"/>
  </si>
  <si>
    <t>北斗ＦＣノース</t>
    <rPh sb="0" eb="2">
      <t>ホクｔ</t>
    </rPh>
    <phoneticPr fontId="49"/>
  </si>
  <si>
    <t>七飯フェアネス</t>
    <rPh sb="0" eb="2">
      <t>7</t>
    </rPh>
    <phoneticPr fontId="49"/>
  </si>
  <si>
    <t>日吉ヶ丘サッカー少年団</t>
    <rPh sb="0" eb="2">
      <t>ヒヨｓ</t>
    </rPh>
    <phoneticPr fontId="49"/>
  </si>
  <si>
    <t>CORAZON　FC</t>
    <phoneticPr fontId="49"/>
  </si>
  <si>
    <t>会場：鹿部町山村広場多目的グラウンドB</t>
    <rPh sb="0" eb="2">
      <t>カイジョウ</t>
    </rPh>
    <rPh sb="3" eb="5">
      <t>シカベ</t>
    </rPh>
    <rPh sb="5" eb="6">
      <t>チョウ</t>
    </rPh>
    <rPh sb="6" eb="8">
      <t>ヤマムラ</t>
    </rPh>
    <rPh sb="8" eb="10">
      <t>ヒロバ</t>
    </rPh>
    <rPh sb="10" eb="13">
      <t>タモクテキ</t>
    </rPh>
    <phoneticPr fontId="2"/>
  </si>
  <si>
    <t>会場：函館フットボールパークA　　</t>
    <rPh sb="0" eb="2">
      <t>カイジョウ</t>
    </rPh>
    <rPh sb="3" eb="5">
      <t>ハコダテ</t>
    </rPh>
    <phoneticPr fontId="2"/>
  </si>
  <si>
    <t>会場：八雲町スポーツ公園多目的広場B　　</t>
    <rPh sb="0" eb="2">
      <t>カイジョウ</t>
    </rPh>
    <rPh sb="3" eb="5">
      <t>ヤクモ</t>
    </rPh>
    <rPh sb="5" eb="6">
      <t>チョウ</t>
    </rPh>
    <rPh sb="10" eb="12">
      <t>コウエン</t>
    </rPh>
    <rPh sb="12" eb="15">
      <t>タモクテキ</t>
    </rPh>
    <rPh sb="15" eb="17">
      <t>ヒロバ</t>
    </rPh>
    <phoneticPr fontId="2"/>
  </si>
  <si>
    <t>会場：鹿部町山村広場多目的グランドB　　</t>
    <rPh sb="0" eb="2">
      <t>カイジョウ</t>
    </rPh>
    <rPh sb="3" eb="5">
      <t>シカベ</t>
    </rPh>
    <rPh sb="5" eb="6">
      <t>チョウ</t>
    </rPh>
    <rPh sb="6" eb="7">
      <t>ヤマ</t>
    </rPh>
    <rPh sb="7" eb="8">
      <t>ムラ</t>
    </rPh>
    <rPh sb="8" eb="10">
      <t>ヒロバ</t>
    </rPh>
    <rPh sb="10" eb="13">
      <t>タモクテキ</t>
    </rPh>
    <phoneticPr fontId="2"/>
  </si>
  <si>
    <t>会場：函館フットボールパークA</t>
    <rPh sb="0" eb="2">
      <t>カイジョウ</t>
    </rPh>
    <rPh sb="3" eb="5">
      <t>ハコダテ</t>
    </rPh>
    <phoneticPr fontId="2"/>
  </si>
  <si>
    <t>会場：鹿部町山村広場多目的グラウンドA　</t>
    <rPh sb="0" eb="2">
      <t>カイジョウ</t>
    </rPh>
    <rPh sb="3" eb="5">
      <t>シカベ</t>
    </rPh>
    <rPh sb="5" eb="6">
      <t>チョウ</t>
    </rPh>
    <rPh sb="6" eb="8">
      <t>ヤマムラ</t>
    </rPh>
    <rPh sb="8" eb="10">
      <t>ヒロバ</t>
    </rPh>
    <rPh sb="10" eb="13">
      <t>タモクテキ</t>
    </rPh>
    <phoneticPr fontId="2"/>
  </si>
  <si>
    <t>会場：鹿部町山村広場多目的グラウンドA　　</t>
    <rPh sb="0" eb="2">
      <t>カイジョウ</t>
    </rPh>
    <rPh sb="3" eb="5">
      <t>シカベ</t>
    </rPh>
    <rPh sb="5" eb="6">
      <t>マチ</t>
    </rPh>
    <rPh sb="6" eb="8">
      <t>ヤマムラ</t>
    </rPh>
    <rPh sb="8" eb="10">
      <t>ヒロバ</t>
    </rPh>
    <rPh sb="10" eb="13">
      <t>タモクテキ</t>
    </rPh>
    <phoneticPr fontId="2"/>
  </si>
  <si>
    <t>会場：鹿部町山村広場多目的グラウンドA　　</t>
    <rPh sb="0" eb="2">
      <t>カイジョウ</t>
    </rPh>
    <rPh sb="3" eb="5">
      <t>シカベ</t>
    </rPh>
    <rPh sb="5" eb="6">
      <t>チョウ</t>
    </rPh>
    <rPh sb="6" eb="8">
      <t>ヤマムラ</t>
    </rPh>
    <rPh sb="8" eb="10">
      <t>ヒロバ</t>
    </rPh>
    <rPh sb="10" eb="13">
      <t>タモクテキ</t>
    </rPh>
    <phoneticPr fontId="2"/>
  </si>
  <si>
    <t>会場：八雲町スポーツ公園多目的広場A　</t>
    <rPh sb="0" eb="2">
      <t>カイジョウ</t>
    </rPh>
    <rPh sb="3" eb="5">
      <t>ヤクモ</t>
    </rPh>
    <rPh sb="5" eb="6">
      <t>チョウ</t>
    </rPh>
    <rPh sb="10" eb="12">
      <t>コウエン</t>
    </rPh>
    <rPh sb="12" eb="15">
      <t>タモクテキ</t>
    </rPh>
    <rPh sb="15" eb="17">
      <t>ヒロバ</t>
    </rPh>
    <phoneticPr fontId="2"/>
  </si>
  <si>
    <t>会場：函館フットボールパークB　</t>
    <rPh sb="0" eb="2">
      <t>カイジョウ</t>
    </rPh>
    <rPh sb="3" eb="5">
      <t>ハコダテ</t>
    </rPh>
    <phoneticPr fontId="2"/>
  </si>
  <si>
    <t>会場：函館フットボールパークB　　</t>
    <rPh sb="0" eb="2">
      <t>カイジョウ</t>
    </rPh>
    <rPh sb="3" eb="5">
      <t>ハコダテ</t>
    </rPh>
    <phoneticPr fontId="2"/>
  </si>
  <si>
    <t>会場：鹿部町山村広場多目的グラウンドB　　</t>
    <rPh sb="0" eb="2">
      <t>カイジョウ</t>
    </rPh>
    <rPh sb="3" eb="5">
      <t>シカベ</t>
    </rPh>
    <rPh sb="5" eb="6">
      <t>チョウ</t>
    </rPh>
    <rPh sb="6" eb="8">
      <t>ヤマムラ</t>
    </rPh>
    <rPh sb="8" eb="10">
      <t>ヒロバ</t>
    </rPh>
    <rPh sb="10" eb="13">
      <t>タモクテキ</t>
    </rPh>
    <phoneticPr fontId="2"/>
  </si>
  <si>
    <t>入場　8：00　5月7日（日）　第2節　</t>
    <phoneticPr fontId="1"/>
  </si>
  <si>
    <t>入場　8：00　7月１日（土）　第5節　</t>
    <phoneticPr fontId="1"/>
  </si>
  <si>
    <t>入場　8：00　7月1日（土）　第5節</t>
    <phoneticPr fontId="1"/>
  </si>
  <si>
    <t>　入場　8：00　5月7日（日）　第2節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</si>
</sst>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0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color theme="1"/>
      <name val="HGS創英ﾌﾟﾚｾﾞﾝｽEB"/>
      <family val="1"/>
      <charset val="128"/>
    </font>
    <font>
      <sz val="8"/>
      <color theme="1"/>
      <name val="HGS創英ﾌﾟﾚｾﾞﾝｽEB"/>
      <family val="1"/>
      <charset val="128"/>
    </font>
    <font>
      <sz val="10"/>
      <color theme="1"/>
      <name val="HGS創英ﾌﾟﾚｾﾞﾝｽEB"/>
      <family val="1"/>
      <charset val="128"/>
    </font>
    <font>
      <sz val="10"/>
      <color theme="1"/>
      <name val="ＭＳ Ｐゴシック"/>
      <family val="2"/>
      <scheme val="minor"/>
    </font>
    <font>
      <sz val="11"/>
      <color theme="1"/>
      <name val="HGP創英ﾌﾟﾚｾﾞﾝｽEB"/>
      <family val="1"/>
      <charset val="128"/>
    </font>
    <font>
      <sz val="12"/>
      <color theme="1"/>
      <name val="HGS創英ﾌﾟﾚｾﾞﾝｽEB"/>
      <family val="1"/>
      <charset val="128"/>
    </font>
    <font>
      <sz val="12"/>
      <color theme="1"/>
      <name val="ＭＳ Ｐゴシック"/>
      <family val="3"/>
      <charset val="128"/>
      <scheme val="major"/>
    </font>
    <font>
      <sz val="12"/>
      <color rgb="FF11111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8"/>
      <color theme="0"/>
      <name val="ＭＳ Ｐゴシック"/>
      <family val="3"/>
      <charset val="128"/>
      <scheme val="major"/>
    </font>
    <font>
      <sz val="11"/>
      <color theme="0"/>
      <name val="ＭＳ Ｐゴシック"/>
      <family val="2"/>
      <scheme val="minor"/>
    </font>
    <font>
      <sz val="11"/>
      <name val="ＭＳ Ｐゴシック"/>
      <family val="2"/>
      <scheme val="minor"/>
    </font>
    <font>
      <sz val="14"/>
      <color indexed="8"/>
      <name val="HGP創英角ｺﾞｼｯｸUB"/>
      <family val="3"/>
      <charset val="128"/>
    </font>
    <font>
      <sz val="14"/>
      <color theme="1"/>
      <name val="ＭＳ Ｐゴシック"/>
      <family val="2"/>
      <scheme val="minor"/>
    </font>
    <font>
      <sz val="12"/>
      <name val="ＭＳ Ｐゴシック"/>
      <family val="2"/>
      <scheme val="major"/>
    </font>
    <font>
      <sz val="11"/>
      <name val="ＭＳ Ｐゴシック"/>
      <family val="3"/>
      <charset val="128"/>
      <scheme val="minor"/>
    </font>
    <font>
      <sz val="12"/>
      <color theme="0"/>
      <name val="ＭＳ Ｐゴシック"/>
      <family val="2"/>
      <scheme val="major"/>
    </font>
    <font>
      <sz val="8"/>
      <color theme="0"/>
      <name val="ＭＳ Ｐゴシック"/>
      <family val="2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1"/>
      <color theme="0"/>
      <name val="ＭＳ Ｐゴシック"/>
      <family val="3"/>
      <charset val="128"/>
      <scheme val="minor"/>
    </font>
    <font>
      <sz val="14"/>
      <color theme="0"/>
      <name val="ＭＳ Ｐゴシック"/>
      <family val="2"/>
      <scheme val="major"/>
    </font>
    <font>
      <sz val="16"/>
      <color theme="1"/>
      <name val="ＭＳ Ｐゴシック"/>
      <family val="2"/>
      <scheme val="minor"/>
    </font>
    <font>
      <sz val="26"/>
      <color theme="1"/>
      <name val="ＭＳ Ｐゴシック"/>
      <family val="2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ajor"/>
    </font>
    <font>
      <sz val="16"/>
      <name val="ＭＳ Ｐゴシック"/>
      <family val="2"/>
      <scheme val="minor"/>
    </font>
    <font>
      <sz val="12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8"/>
      <name val="ＭＳ Ｐゴシック"/>
      <family val="2"/>
      <scheme val="minor"/>
    </font>
    <font>
      <sz val="8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ajor"/>
    </font>
    <font>
      <sz val="12"/>
      <color theme="1"/>
      <name val="ＭＳ Ｐゴシック"/>
      <family val="2"/>
      <scheme val="major"/>
    </font>
    <font>
      <sz val="10"/>
      <color theme="1"/>
      <name val="ＭＳ Ｐゴシック"/>
      <family val="2"/>
      <scheme val="major"/>
    </font>
    <font>
      <sz val="8"/>
      <color theme="1"/>
      <name val="ＭＳ Ｐゴシック"/>
      <family val="3"/>
      <charset val="128"/>
      <scheme val="major"/>
    </font>
    <font>
      <sz val="14"/>
      <color theme="1"/>
      <name val="ＭＳ Ｐゴシック"/>
      <family val="3"/>
      <charset val="128"/>
      <scheme val="major"/>
    </font>
    <font>
      <sz val="14"/>
      <color theme="0"/>
      <name val="HGS創英ﾌﾟﾚｾﾞﾝｽEB"/>
      <family val="1"/>
      <charset val="128"/>
    </font>
    <font>
      <sz val="8"/>
      <color theme="0"/>
      <name val="ＭＳ Ｐゴシック"/>
      <family val="2"/>
      <scheme val="minor"/>
    </font>
    <font>
      <sz val="8"/>
      <color theme="0"/>
      <name val="ＭＳ Ｐゴシック"/>
      <family val="3"/>
      <charset val="128"/>
      <scheme val="minor"/>
    </font>
    <font>
      <sz val="12"/>
      <color theme="0"/>
      <name val="ＭＳ Ｐゴシック"/>
      <family val="3"/>
      <charset val="128"/>
      <scheme val="major"/>
    </font>
    <font>
      <sz val="10"/>
      <color theme="0"/>
      <name val="ＭＳ Ｐゴシック"/>
      <family val="3"/>
      <charset val="128"/>
      <scheme val="major"/>
    </font>
    <font>
      <sz val="16"/>
      <color indexed="8"/>
      <name val="ＭＳ Ｐゴシック"/>
      <family val="3"/>
      <charset val="128"/>
    </font>
    <font>
      <sz val="16"/>
      <color indexed="8"/>
      <name val="ＭＳ Ｐゴシック"/>
      <family val="2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 diagonalDown="1">
      <left/>
      <right/>
      <top style="medium">
        <color auto="1"/>
      </top>
      <bottom style="thin">
        <color auto="1"/>
      </bottom>
      <diagonal style="thin">
        <color auto="1"/>
      </diagonal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Down="1">
      <left/>
      <right/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Down="1">
      <left style="thin">
        <color auto="1"/>
      </left>
      <right/>
      <top style="thin">
        <color auto="1"/>
      </top>
      <bottom/>
      <diagonal style="thin">
        <color auto="1"/>
      </diagonal>
    </border>
    <border diagonalDown="1">
      <left/>
      <right/>
      <top style="thin">
        <color auto="1"/>
      </top>
      <bottom/>
      <diagonal style="thin">
        <color auto="1"/>
      </diagonal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 diagonalDown="1">
      <left/>
      <right/>
      <top style="thin">
        <color auto="1"/>
      </top>
      <bottom style="medium">
        <color auto="1"/>
      </bottom>
      <diagonal style="thin">
        <color auto="1"/>
      </diagonal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/>
      <diagonal/>
    </border>
    <border>
      <left style="double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 diagonalDown="1">
      <left/>
      <right style="thin">
        <color auto="1"/>
      </right>
      <top style="medium">
        <color auto="1"/>
      </top>
      <bottom style="thin">
        <color auto="1"/>
      </bottom>
      <diagonal style="thin">
        <color auto="1"/>
      </diagonal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uble">
        <color auto="1"/>
      </right>
      <top/>
      <bottom style="medium">
        <color auto="1"/>
      </bottom>
      <diagonal/>
    </border>
    <border>
      <left style="double">
        <color auto="1"/>
      </left>
      <right style="medium">
        <color auto="1"/>
      </right>
      <top/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290">
    <xf numFmtId="0" fontId="0" fillId="0" borderId="0" xfId="0"/>
    <xf numFmtId="0" fontId="0" fillId="0" borderId="0" xfId="0" applyBorder="1" applyAlignment="1">
      <alignment wrapText="1"/>
    </xf>
    <xf numFmtId="20" fontId="0" fillId="0" borderId="0" xfId="0" applyNumberFormat="1" applyBorder="1" applyAlignment="1">
      <alignment horizontal="center" vertical="center" shrinkToFit="1"/>
    </xf>
    <xf numFmtId="0" fontId="0" fillId="0" borderId="16" xfId="0" applyBorder="1" applyAlignment="1">
      <alignment horizontal="right" vertical="center" wrapText="1" shrinkToFit="1"/>
    </xf>
    <xf numFmtId="0" fontId="4" fillId="0" borderId="0" xfId="0" applyFont="1" applyAlignment="1">
      <alignment horizontal="center" vertical="center" wrapText="1" shrinkToFit="1"/>
    </xf>
    <xf numFmtId="0" fontId="0" fillId="0" borderId="0" xfId="0" applyAlignment="1">
      <alignment horizontal="center" vertical="center" wrapText="1" shrinkToFit="1"/>
    </xf>
    <xf numFmtId="0" fontId="0" fillId="0" borderId="0" xfId="0" applyAlignment="1">
      <alignment wrapText="1"/>
    </xf>
    <xf numFmtId="0" fontId="8" fillId="0" borderId="0" xfId="0" applyFont="1" applyAlignment="1">
      <alignment horizontal="center" vertical="center"/>
    </xf>
    <xf numFmtId="0" fontId="0" fillId="0" borderId="16" xfId="0" applyBorder="1" applyAlignment="1">
      <alignment wrapText="1" shrinkToFit="1"/>
    </xf>
    <xf numFmtId="0" fontId="5" fillId="0" borderId="16" xfId="0" applyFont="1" applyBorder="1" applyAlignment="1">
      <alignment horizontal="right" vertical="center" wrapText="1" shrinkToFit="1"/>
    </xf>
    <xf numFmtId="0" fontId="0" fillId="0" borderId="16" xfId="0" applyBorder="1" applyAlignment="1">
      <alignment horizontal="right" vertical="center" wrapText="1"/>
    </xf>
    <xf numFmtId="0" fontId="6" fillId="0" borderId="16" xfId="0" applyFont="1" applyBorder="1" applyAlignment="1">
      <alignment horizontal="right" vertical="center" wrapText="1" shrinkToFit="1"/>
    </xf>
    <xf numFmtId="0" fontId="7" fillId="0" borderId="16" xfId="0" applyFont="1" applyBorder="1" applyAlignment="1">
      <alignment horizontal="right" vertical="center" wrapText="1" shrinkToFit="1"/>
    </xf>
    <xf numFmtId="0" fontId="5" fillId="0" borderId="16" xfId="0" applyFont="1" applyBorder="1" applyAlignment="1">
      <alignment horizontal="right" vertical="center" wrapText="1"/>
    </xf>
    <xf numFmtId="0" fontId="10" fillId="0" borderId="44" xfId="0" applyFont="1" applyBorder="1" applyAlignment="1">
      <alignment horizontal="center" vertical="center" shrinkToFit="1"/>
    </xf>
    <xf numFmtId="0" fontId="10" fillId="0" borderId="46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47" xfId="0" applyFont="1" applyBorder="1" applyAlignment="1">
      <alignment horizontal="center" vertical="center" shrinkToFit="1"/>
    </xf>
    <xf numFmtId="0" fontId="11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 shrinkToFit="1"/>
    </xf>
    <xf numFmtId="0" fontId="12" fillId="0" borderId="0" xfId="0" applyFont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center" vertical="center" textRotation="255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/>
    <xf numFmtId="0" fontId="0" fillId="0" borderId="0" xfId="0" applyFill="1"/>
    <xf numFmtId="0" fontId="0" fillId="0" borderId="0" xfId="0" applyFont="1"/>
    <xf numFmtId="0" fontId="15" fillId="0" borderId="0" xfId="0" applyFont="1"/>
    <xf numFmtId="0" fontId="0" fillId="0" borderId="55" xfId="0" applyBorder="1" applyAlignment="1">
      <alignment wrapText="1"/>
    </xf>
    <xf numFmtId="0" fontId="0" fillId="0" borderId="0" xfId="0" applyBorder="1"/>
    <xf numFmtId="0" fontId="18" fillId="0" borderId="0" xfId="0" applyFont="1" applyBorder="1" applyAlignment="1">
      <alignment horizontal="center" vertical="center"/>
    </xf>
    <xf numFmtId="0" fontId="19" fillId="0" borderId="0" xfId="0" applyFont="1" applyAlignment="1">
      <alignment wrapText="1"/>
    </xf>
    <xf numFmtId="0" fontId="20" fillId="0" borderId="0" xfId="0" applyFont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textRotation="255"/>
    </xf>
    <xf numFmtId="20" fontId="0" fillId="0" borderId="0" xfId="0" applyNumberFormat="1" applyFill="1" applyBorder="1" applyAlignment="1">
      <alignment horizontal="center" vertical="center" shrinkToFit="1"/>
    </xf>
    <xf numFmtId="0" fontId="23" fillId="0" borderId="0" xfId="0" applyFont="1" applyBorder="1" applyAlignment="1">
      <alignment horizontal="center" vertical="center" shrinkToFit="1"/>
    </xf>
    <xf numFmtId="0" fontId="22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 wrapText="1" shrinkToFit="1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vertical="center" wrapText="1" shrinkToFit="1"/>
    </xf>
    <xf numFmtId="0" fontId="25" fillId="0" borderId="0" xfId="0" applyFont="1"/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22" fillId="0" borderId="28" xfId="0" applyFont="1" applyFill="1" applyBorder="1" applyAlignment="1">
      <alignment horizontal="center" vertical="center"/>
    </xf>
    <xf numFmtId="0" fontId="22" fillId="0" borderId="29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0" fontId="22" fillId="0" borderId="31" xfId="0" applyFont="1" applyFill="1" applyBorder="1" applyAlignment="1">
      <alignment horizontal="center" vertical="center"/>
    </xf>
    <xf numFmtId="0" fontId="22" fillId="0" borderId="38" xfId="0" applyFont="1" applyFill="1" applyBorder="1" applyAlignment="1">
      <alignment horizontal="center" vertical="center"/>
    </xf>
    <xf numFmtId="0" fontId="0" fillId="0" borderId="0" xfId="0" applyFill="1" applyBorder="1"/>
    <xf numFmtId="0" fontId="26" fillId="0" borderId="0" xfId="0" applyFont="1" applyAlignment="1">
      <alignment horizontal="center" vertical="center" wrapText="1" shrinkToFit="1"/>
    </xf>
    <xf numFmtId="0" fontId="11" fillId="0" borderId="0" xfId="0" applyFont="1" applyFill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0" fontId="11" fillId="0" borderId="28" xfId="0" applyFont="1" applyFill="1" applyBorder="1" applyAlignment="1">
      <alignment horizontal="center" vertical="center"/>
    </xf>
    <xf numFmtId="0" fontId="11" fillId="0" borderId="29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31" xfId="0" applyFont="1" applyFill="1" applyBorder="1" applyAlignment="1">
      <alignment horizontal="center" vertical="center"/>
    </xf>
    <xf numFmtId="0" fontId="11" fillId="0" borderId="37" xfId="0" applyFont="1" applyFill="1" applyBorder="1" applyAlignment="1">
      <alignment horizontal="center" vertical="center"/>
    </xf>
    <xf numFmtId="0" fontId="11" fillId="0" borderId="39" xfId="0" applyFont="1" applyFill="1" applyBorder="1" applyAlignment="1">
      <alignment horizontal="center" vertical="center"/>
    </xf>
    <xf numFmtId="0" fontId="11" fillId="0" borderId="38" xfId="0" applyFont="1" applyFill="1" applyBorder="1" applyAlignment="1">
      <alignment horizontal="center" vertical="center"/>
    </xf>
    <xf numFmtId="0" fontId="0" fillId="0" borderId="0" xfId="0" applyFill="1" applyBorder="1" applyAlignment="1">
      <alignment shrinkToFit="1"/>
    </xf>
    <xf numFmtId="0" fontId="0" fillId="0" borderId="6" xfId="0" applyFill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20" fontId="0" fillId="0" borderId="6" xfId="0" applyNumberFormat="1" applyFill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0" fillId="0" borderId="0" xfId="0" applyFont="1" applyAlignment="1">
      <alignment wrapText="1"/>
    </xf>
    <xf numFmtId="0" fontId="30" fillId="0" borderId="0" xfId="0" applyFont="1"/>
    <xf numFmtId="0" fontId="31" fillId="0" borderId="0" xfId="0" applyFont="1" applyAlignment="1">
      <alignment horizontal="center" vertical="center" wrapText="1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 wrapText="1"/>
    </xf>
    <xf numFmtId="0" fontId="19" fillId="0" borderId="0" xfId="0" applyFont="1" applyFill="1"/>
    <xf numFmtId="0" fontId="19" fillId="0" borderId="0" xfId="0" applyFont="1"/>
    <xf numFmtId="0" fontId="22" fillId="0" borderId="14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2" fillId="0" borderId="15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26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27" xfId="0" applyFont="1" applyFill="1" applyBorder="1" applyAlignment="1">
      <alignment horizontal="center" vertical="center"/>
    </xf>
    <xf numFmtId="0" fontId="22" fillId="0" borderId="50" xfId="0" applyFont="1" applyFill="1" applyBorder="1" applyAlignment="1">
      <alignment horizontal="center" vertical="center"/>
    </xf>
    <xf numFmtId="0" fontId="22" fillId="0" borderId="17" xfId="0" applyFont="1" applyFill="1" applyBorder="1" applyAlignment="1">
      <alignment horizontal="center" vertical="center"/>
    </xf>
    <xf numFmtId="0" fontId="22" fillId="0" borderId="33" xfId="0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/>
    </xf>
    <xf numFmtId="0" fontId="22" fillId="0" borderId="42" xfId="0" applyFont="1" applyFill="1" applyBorder="1" applyAlignment="1">
      <alignment horizontal="center" vertical="center"/>
    </xf>
    <xf numFmtId="0" fontId="22" fillId="0" borderId="43" xfId="0" applyFont="1" applyFill="1" applyBorder="1" applyAlignment="1">
      <alignment horizontal="center" vertical="center"/>
    </xf>
    <xf numFmtId="0" fontId="22" fillId="0" borderId="54" xfId="0" applyFont="1" applyFill="1" applyBorder="1" applyAlignment="1">
      <alignment horizontal="center" vertical="center"/>
    </xf>
    <xf numFmtId="0" fontId="32" fillId="0" borderId="0" xfId="0" applyFont="1" applyFill="1" applyAlignment="1">
      <alignment horizontal="center" vertical="center" shrinkToFit="1"/>
    </xf>
    <xf numFmtId="0" fontId="34" fillId="0" borderId="0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 wrapText="1" shrinkToFit="1"/>
    </xf>
    <xf numFmtId="20" fontId="0" fillId="0" borderId="0" xfId="0" applyNumberFormat="1" applyFill="1" applyBorder="1" applyAlignment="1">
      <alignment horizontal="center" vertical="center" wrapText="1" shrinkToFit="1"/>
    </xf>
    <xf numFmtId="0" fontId="0" fillId="0" borderId="0" xfId="0" applyNumberFormat="1" applyFill="1" applyBorder="1" applyAlignment="1">
      <alignment horizontal="center" vertical="center" wrapText="1" shrinkToFit="1"/>
    </xf>
    <xf numFmtId="0" fontId="0" fillId="0" borderId="0" xfId="0" applyNumberFormat="1" applyFill="1" applyBorder="1" applyAlignment="1">
      <alignment horizontal="center" vertical="center" shrinkToFit="1"/>
    </xf>
    <xf numFmtId="0" fontId="0" fillId="0" borderId="6" xfId="0" applyBorder="1"/>
    <xf numFmtId="0" fontId="35" fillId="0" borderId="0" xfId="0" applyFont="1" applyFill="1" applyBorder="1" applyAlignment="1">
      <alignment vertical="center" textRotation="255"/>
    </xf>
    <xf numFmtId="0" fontId="10" fillId="0" borderId="6" xfId="0" applyFont="1" applyBorder="1" applyAlignment="1">
      <alignment horizontal="center" vertical="center" shrinkToFit="1"/>
    </xf>
    <xf numFmtId="0" fontId="10" fillId="0" borderId="66" xfId="0" applyFont="1" applyBorder="1" applyAlignment="1">
      <alignment horizontal="center" vertical="center" shrinkToFit="1"/>
    </xf>
    <xf numFmtId="0" fontId="22" fillId="0" borderId="57" xfId="0" applyFont="1" applyFill="1" applyBorder="1" applyAlignment="1">
      <alignment horizontal="center" vertical="center"/>
    </xf>
    <xf numFmtId="0" fontId="22" fillId="0" borderId="58" xfId="0" applyFont="1" applyFill="1" applyBorder="1" applyAlignment="1">
      <alignment horizontal="center" vertical="center"/>
    </xf>
    <xf numFmtId="0" fontId="22" fillId="0" borderId="61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vertical="center" textRotation="255"/>
    </xf>
    <xf numFmtId="0" fontId="0" fillId="0" borderId="0" xfId="0" applyFont="1" applyAlignment="1">
      <alignment horizontal="center" vertical="center" wrapText="1" shrinkToFit="1"/>
    </xf>
    <xf numFmtId="0" fontId="11" fillId="0" borderId="6" xfId="0" applyFont="1" applyBorder="1" applyAlignment="1">
      <alignment horizontal="center" vertical="center"/>
    </xf>
    <xf numFmtId="0" fontId="0" fillId="0" borderId="67" xfId="0" applyBorder="1"/>
    <xf numFmtId="0" fontId="37" fillId="0" borderId="0" xfId="0" applyFont="1" applyBorder="1" applyAlignment="1">
      <alignment horizontal="center" vertical="center" shrinkToFit="1"/>
    </xf>
    <xf numFmtId="0" fontId="38" fillId="0" borderId="0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0" fontId="37" fillId="0" borderId="0" xfId="0" applyFont="1" applyBorder="1" applyAlignment="1">
      <alignment horizontal="center" vertical="center"/>
    </xf>
    <xf numFmtId="0" fontId="40" fillId="0" borderId="0" xfId="0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horizontal="center" vertical="center" textRotation="255"/>
    </xf>
    <xf numFmtId="0" fontId="41" fillId="0" borderId="0" xfId="0" applyFont="1" applyAlignment="1">
      <alignment horizontal="center" vertical="center" wrapText="1" shrinkToFit="1"/>
    </xf>
    <xf numFmtId="0" fontId="11" fillId="0" borderId="0" xfId="0" applyFont="1" applyFill="1" applyBorder="1" applyAlignment="1">
      <alignment horizontal="center" vertical="center"/>
    </xf>
    <xf numFmtId="0" fontId="11" fillId="0" borderId="68" xfId="0" applyFont="1" applyBorder="1" applyAlignment="1">
      <alignment horizontal="center" vertical="center"/>
    </xf>
    <xf numFmtId="0" fontId="11" fillId="0" borderId="69" xfId="0" applyFont="1" applyBorder="1" applyAlignment="1">
      <alignment horizontal="center" vertical="center"/>
    </xf>
    <xf numFmtId="0" fontId="11" fillId="0" borderId="70" xfId="0" applyFont="1" applyBorder="1" applyAlignment="1">
      <alignment horizontal="center" vertical="center"/>
    </xf>
    <xf numFmtId="0" fontId="11" fillId="0" borderId="71" xfId="0" applyFont="1" applyBorder="1" applyAlignment="1">
      <alignment horizontal="center" vertical="center"/>
    </xf>
    <xf numFmtId="0" fontId="11" fillId="0" borderId="72" xfId="0" applyFont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vertical="center" textRotation="255" wrapText="1"/>
    </xf>
    <xf numFmtId="0" fontId="10" fillId="0" borderId="0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42" fillId="0" borderId="0" xfId="0" applyFont="1" applyAlignment="1">
      <alignment horizontal="center" vertical="center" wrapText="1" shrinkToFit="1"/>
    </xf>
    <xf numFmtId="0" fontId="43" fillId="0" borderId="0" xfId="0" applyFont="1" applyFill="1" applyBorder="1" applyAlignment="1">
      <alignment vertical="center" textRotation="255"/>
    </xf>
    <xf numFmtId="0" fontId="44" fillId="0" borderId="0" xfId="0" applyFont="1" applyFill="1" applyBorder="1"/>
    <xf numFmtId="0" fontId="45" fillId="0" borderId="0" xfId="0" applyFont="1" applyBorder="1" applyAlignment="1">
      <alignment horizontal="center" vertical="center"/>
    </xf>
    <xf numFmtId="0" fontId="46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44" fillId="0" borderId="0" xfId="0" applyFont="1" applyFill="1" applyBorder="1" applyAlignment="1">
      <alignment vertical="center" textRotation="255"/>
    </xf>
    <xf numFmtId="0" fontId="31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right" vertical="center" wrapText="1" shrinkToFit="1"/>
    </xf>
    <xf numFmtId="0" fontId="0" fillId="0" borderId="0" xfId="0" applyBorder="1" applyAlignment="1">
      <alignment horizontal="right" vertical="center" wrapText="1" shrinkToFit="1"/>
    </xf>
    <xf numFmtId="0" fontId="0" fillId="0" borderId="0" xfId="0" applyFill="1" applyBorder="1" applyAlignment="1">
      <alignment horizontal="center" vertical="center"/>
    </xf>
    <xf numFmtId="0" fontId="27" fillId="0" borderId="0" xfId="0" applyFont="1"/>
    <xf numFmtId="0" fontId="0" fillId="0" borderId="48" xfId="0" applyBorder="1" applyAlignment="1">
      <alignment vertical="center" shrinkToFit="1"/>
    </xf>
    <xf numFmtId="0" fontId="0" fillId="0" borderId="51" xfId="0" applyBorder="1" applyAlignment="1">
      <alignment vertical="center" shrinkToFit="1"/>
    </xf>
    <xf numFmtId="0" fontId="0" fillId="0" borderId="53" xfId="0" applyBorder="1" applyAlignment="1">
      <alignment vertical="center" shrinkToFit="1"/>
    </xf>
    <xf numFmtId="0" fontId="30" fillId="2" borderId="17" xfId="0" applyFont="1" applyFill="1" applyBorder="1" applyAlignment="1">
      <alignment horizontal="center" vertical="center" shrinkToFit="1"/>
    </xf>
    <xf numFmtId="0" fontId="30" fillId="2" borderId="63" xfId="0" applyFont="1" applyFill="1" applyBorder="1" applyAlignment="1">
      <alignment horizontal="center" vertical="center" shrinkToFit="1"/>
    </xf>
    <xf numFmtId="0" fontId="30" fillId="2" borderId="42" xfId="0" applyFont="1" applyFill="1" applyBorder="1" applyAlignment="1">
      <alignment horizontal="center" vertical="center" shrinkToFit="1"/>
    </xf>
    <xf numFmtId="0" fontId="30" fillId="2" borderId="64" xfId="0" applyFont="1" applyFill="1" applyBorder="1" applyAlignment="1">
      <alignment horizontal="center" vertical="center" shrinkToFit="1"/>
    </xf>
    <xf numFmtId="0" fontId="0" fillId="2" borderId="0" xfId="0" applyFill="1"/>
    <xf numFmtId="0" fontId="0" fillId="2" borderId="57" xfId="0" applyFill="1" applyBorder="1" applyAlignment="1">
      <alignment shrinkToFit="1"/>
    </xf>
    <xf numFmtId="0" fontId="0" fillId="2" borderId="26" xfId="0" applyFill="1" applyBorder="1" applyAlignment="1">
      <alignment vertical="center" shrinkToFit="1"/>
    </xf>
    <xf numFmtId="0" fontId="0" fillId="2" borderId="58" xfId="0" applyFill="1" applyBorder="1" applyAlignment="1">
      <alignment horizontal="center" vertical="center" shrinkToFit="1"/>
    </xf>
    <xf numFmtId="20" fontId="0" fillId="2" borderId="17" xfId="0" applyNumberFormat="1" applyFill="1" applyBorder="1" applyAlignment="1">
      <alignment horizontal="center" vertical="center" shrinkToFit="1"/>
    </xf>
    <xf numFmtId="0" fontId="30" fillId="2" borderId="31" xfId="0" applyFont="1" applyFill="1" applyBorder="1" applyAlignment="1">
      <alignment horizontal="center" vertical="center" shrinkToFit="1"/>
    </xf>
    <xf numFmtId="0" fontId="0" fillId="2" borderId="28" xfId="0" applyNumberFormat="1" applyFill="1" applyBorder="1" applyAlignment="1">
      <alignment horizontal="center" vertical="center" shrinkToFit="1"/>
    </xf>
    <xf numFmtId="0" fontId="0" fillId="2" borderId="28" xfId="0" applyFill="1" applyBorder="1" applyAlignment="1">
      <alignment horizontal="center" vertical="center" shrinkToFit="1"/>
    </xf>
    <xf numFmtId="0" fontId="30" fillId="2" borderId="29" xfId="0" applyFont="1" applyFill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 shrinkToFit="1"/>
    </xf>
    <xf numFmtId="20" fontId="0" fillId="2" borderId="10" xfId="0" applyNumberFormat="1" applyFill="1" applyBorder="1" applyAlignment="1">
      <alignment horizontal="center" vertical="center" shrinkToFit="1"/>
    </xf>
    <xf numFmtId="0" fontId="30" fillId="2" borderId="11" xfId="0" applyFont="1" applyFill="1" applyBorder="1" applyAlignment="1">
      <alignment horizontal="center" vertical="center" shrinkToFit="1"/>
    </xf>
    <xf numFmtId="0" fontId="0" fillId="2" borderId="12" xfId="0" applyNumberFormat="1" applyFill="1" applyBorder="1" applyAlignment="1">
      <alignment horizontal="center" vertical="center" shrinkToFit="1"/>
    </xf>
    <xf numFmtId="0" fontId="0" fillId="2" borderId="12" xfId="0" applyFill="1" applyBorder="1" applyAlignment="1">
      <alignment horizontal="center" vertical="center" shrinkToFit="1"/>
    </xf>
    <xf numFmtId="0" fontId="30" fillId="2" borderId="13" xfId="0" applyFont="1" applyFill="1" applyBorder="1" applyAlignment="1">
      <alignment horizontal="center" vertical="center" shrinkToFit="1"/>
    </xf>
    <xf numFmtId="0" fontId="30" fillId="2" borderId="10" xfId="0" applyFont="1" applyFill="1" applyBorder="1" applyAlignment="1">
      <alignment horizontal="center" vertical="center" shrinkToFit="1"/>
    </xf>
    <xf numFmtId="0" fontId="30" fillId="2" borderId="65" xfId="0" applyFont="1" applyFill="1" applyBorder="1" applyAlignment="1">
      <alignment horizontal="center" vertical="center" shrinkToFit="1"/>
    </xf>
    <xf numFmtId="0" fontId="0" fillId="2" borderId="61" xfId="0" applyFill="1" applyBorder="1" applyAlignment="1">
      <alignment horizontal="center" vertical="center" shrinkToFit="1"/>
    </xf>
    <xf numFmtId="20" fontId="0" fillId="2" borderId="42" xfId="0" applyNumberFormat="1" applyFill="1" applyBorder="1" applyAlignment="1">
      <alignment horizontal="center" vertical="center" shrinkToFit="1"/>
    </xf>
    <xf numFmtId="0" fontId="30" fillId="2" borderId="39" xfId="0" applyFont="1" applyFill="1" applyBorder="1" applyAlignment="1">
      <alignment horizontal="center" vertical="center" shrinkToFit="1"/>
    </xf>
    <xf numFmtId="0" fontId="0" fillId="2" borderId="37" xfId="0" applyNumberFormat="1" applyFill="1" applyBorder="1" applyAlignment="1">
      <alignment horizontal="center" vertical="center" shrinkToFit="1"/>
    </xf>
    <xf numFmtId="0" fontId="0" fillId="2" borderId="37" xfId="0" applyFill="1" applyBorder="1" applyAlignment="1">
      <alignment horizontal="center" vertical="center" shrinkToFit="1"/>
    </xf>
    <xf numFmtId="0" fontId="30" fillId="2" borderId="38" xfId="0" applyFont="1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20" fontId="0" fillId="2" borderId="6" xfId="0" applyNumberFormat="1" applyFill="1" applyBorder="1" applyAlignment="1">
      <alignment horizontal="center" vertical="center" shrinkToFit="1"/>
    </xf>
    <xf numFmtId="0" fontId="0" fillId="2" borderId="6" xfId="0" applyFill="1" applyBorder="1"/>
    <xf numFmtId="0" fontId="0" fillId="2" borderId="0" xfId="0" applyFill="1" applyBorder="1" applyAlignment="1">
      <alignment horizontal="center" vertical="center" shrinkToFit="1"/>
    </xf>
    <xf numFmtId="20" fontId="0" fillId="2" borderId="0" xfId="0" applyNumberFormat="1" applyFill="1" applyBorder="1" applyAlignment="1">
      <alignment horizontal="center" vertical="center" shrinkToFit="1"/>
    </xf>
    <xf numFmtId="0" fontId="0" fillId="2" borderId="0" xfId="0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shrinkToFit="1"/>
    </xf>
    <xf numFmtId="0" fontId="0" fillId="2" borderId="0" xfId="0" applyFill="1" applyBorder="1"/>
    <xf numFmtId="0" fontId="0" fillId="2" borderId="56" xfId="0" applyFill="1" applyBorder="1"/>
    <xf numFmtId="0" fontId="0" fillId="2" borderId="6" xfId="0" applyFill="1" applyBorder="1" applyAlignment="1">
      <alignment horizontal="center" vertical="center"/>
    </xf>
    <xf numFmtId="0" fontId="0" fillId="2" borderId="6" xfId="0" applyNumberFormat="1" applyFill="1" applyBorder="1" applyAlignment="1">
      <alignment horizontal="center" vertical="center" shrinkToFit="1"/>
    </xf>
    <xf numFmtId="20" fontId="0" fillId="2" borderId="69" xfId="0" applyNumberFormat="1" applyFill="1" applyBorder="1" applyAlignment="1">
      <alignment horizontal="center" vertical="center" shrinkToFit="1"/>
    </xf>
    <xf numFmtId="0" fontId="30" fillId="2" borderId="73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vertical="center" wrapText="1" shrinkToFit="1"/>
    </xf>
    <xf numFmtId="0" fontId="0" fillId="2" borderId="0" xfId="0" applyFill="1" applyAlignment="1">
      <alignment wrapText="1"/>
    </xf>
    <xf numFmtId="0" fontId="0" fillId="2" borderId="0" xfId="0" applyFill="1" applyBorder="1" applyAlignment="1">
      <alignment wrapText="1" shrinkToFit="1"/>
    </xf>
    <xf numFmtId="0" fontId="0" fillId="2" borderId="0" xfId="0" applyFill="1" applyBorder="1" applyAlignment="1">
      <alignment vertical="center" wrapText="1" shrinkToFit="1"/>
    </xf>
    <xf numFmtId="0" fontId="0" fillId="2" borderId="0" xfId="0" applyFill="1" applyBorder="1" applyAlignment="1">
      <alignment horizontal="center" vertical="center" wrapText="1" shrinkToFit="1"/>
    </xf>
    <xf numFmtId="20" fontId="0" fillId="2" borderId="0" xfId="0" applyNumberFormat="1" applyFill="1" applyBorder="1" applyAlignment="1">
      <alignment horizontal="center" vertical="center" wrapText="1" shrinkToFit="1"/>
    </xf>
    <xf numFmtId="0" fontId="0" fillId="2" borderId="0" xfId="0" applyFill="1" applyBorder="1" applyAlignment="1">
      <alignment horizontal="center" vertical="center" wrapText="1"/>
    </xf>
    <xf numFmtId="0" fontId="0" fillId="2" borderId="0" xfId="0" applyNumberFormat="1" applyFill="1" applyBorder="1" applyAlignment="1">
      <alignment horizontal="center" vertical="center" wrapText="1" shrinkToFit="1"/>
    </xf>
    <xf numFmtId="0" fontId="30" fillId="2" borderId="0" xfId="0" applyFont="1" applyFill="1" applyBorder="1" applyAlignment="1">
      <alignment horizontal="center" vertical="center" shrinkToFit="1"/>
    </xf>
    <xf numFmtId="0" fontId="34" fillId="2" borderId="0" xfId="0" applyFont="1" applyFill="1" applyBorder="1" applyAlignment="1">
      <alignment horizontal="center" vertical="center" shrinkToFit="1"/>
    </xf>
    <xf numFmtId="0" fontId="33" fillId="2" borderId="0" xfId="0" applyFont="1" applyFill="1" applyAlignment="1">
      <alignment horizontal="center" vertical="center" shrinkToFit="1"/>
    </xf>
    <xf numFmtId="0" fontId="15" fillId="2" borderId="0" xfId="0" applyFont="1" applyFill="1"/>
    <xf numFmtId="0" fontId="0" fillId="2" borderId="0" xfId="0" applyFont="1" applyFill="1"/>
    <xf numFmtId="20" fontId="27" fillId="2" borderId="6" xfId="0" applyNumberFormat="1" applyFont="1" applyFill="1" applyBorder="1" applyAlignment="1">
      <alignment horizontal="center" vertical="center" shrinkToFit="1"/>
    </xf>
    <xf numFmtId="0" fontId="0" fillId="2" borderId="0" xfId="0" applyFill="1" applyBorder="1" applyAlignment="1">
      <alignment shrinkToFit="1"/>
    </xf>
    <xf numFmtId="0" fontId="30" fillId="2" borderId="17" xfId="0" applyFont="1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 shrinkToFit="1"/>
    </xf>
    <xf numFmtId="0" fontId="0" fillId="0" borderId="8" xfId="0" applyFill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0" fontId="17" fillId="0" borderId="2" xfId="0" applyFont="1" applyBorder="1" applyAlignment="1">
      <alignment shrinkToFit="1"/>
    </xf>
    <xf numFmtId="0" fontId="0" fillId="0" borderId="0" xfId="0" applyFill="1" applyBorder="1" applyAlignment="1">
      <alignment horizontal="center" vertical="center"/>
    </xf>
    <xf numFmtId="0" fontId="0" fillId="0" borderId="10" xfId="0" applyFill="1" applyBorder="1" applyAlignment="1"/>
    <xf numFmtId="0" fontId="0" fillId="0" borderId="8" xfId="0" applyFill="1" applyBorder="1" applyAlignment="1"/>
    <xf numFmtId="0" fontId="0" fillId="0" borderId="1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shrinkToFit="1"/>
    </xf>
    <xf numFmtId="0" fontId="0" fillId="0" borderId="12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 shrinkToFit="1"/>
    </xf>
    <xf numFmtId="0" fontId="28" fillId="0" borderId="1" xfId="0" applyFont="1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 shrinkToFit="1"/>
    </xf>
    <xf numFmtId="0" fontId="29" fillId="0" borderId="3" xfId="0" applyFont="1" applyBorder="1" applyAlignment="1">
      <alignment horizontal="center" vertical="center" shrinkToFit="1"/>
    </xf>
    <xf numFmtId="0" fontId="27" fillId="0" borderId="0" xfId="0" applyFont="1" applyAlignment="1">
      <alignment horizontal="center" vertical="center" shrinkToFit="1"/>
    </xf>
    <xf numFmtId="0" fontId="48" fillId="2" borderId="0" xfId="0" applyFont="1" applyFill="1" applyAlignment="1">
      <alignment vertical="center" shrinkToFit="1"/>
    </xf>
    <xf numFmtId="0" fontId="47" fillId="2" borderId="0" xfId="0" applyFont="1" applyFill="1" applyAlignment="1">
      <alignment vertical="center" shrinkToFit="1"/>
    </xf>
    <xf numFmtId="0" fontId="47" fillId="2" borderId="0" xfId="0" applyFont="1" applyFill="1" applyAlignment="1">
      <alignment horizontal="distributed" vertical="center" wrapText="1" indent="1" shrinkToFit="1"/>
    </xf>
    <xf numFmtId="0" fontId="0" fillId="2" borderId="0" xfId="0" applyFill="1" applyAlignment="1">
      <alignment horizontal="distributed" vertical="center" wrapText="1" indent="1" shrinkToFit="1"/>
    </xf>
    <xf numFmtId="0" fontId="0" fillId="2" borderId="0" xfId="0" applyFill="1" applyAlignment="1">
      <alignment vertical="center" shrinkToFit="1"/>
    </xf>
    <xf numFmtId="0" fontId="47" fillId="2" borderId="0" xfId="0" applyFont="1" applyFill="1" applyAlignment="1">
      <alignment horizontal="distributed" vertical="center" indent="2" shrinkToFit="1"/>
    </xf>
    <xf numFmtId="0" fontId="0" fillId="2" borderId="0" xfId="0" applyFill="1" applyAlignment="1">
      <alignment horizontal="distributed" vertical="center" indent="2" shrinkToFit="1"/>
    </xf>
    <xf numFmtId="0" fontId="0" fillId="2" borderId="59" xfId="0" applyFill="1" applyBorder="1" applyAlignment="1">
      <alignment horizontal="center" vertical="center" shrinkToFit="1"/>
    </xf>
    <xf numFmtId="0" fontId="0" fillId="2" borderId="23" xfId="0" applyFill="1" applyBorder="1" applyAlignment="1">
      <alignment horizontal="center" vertical="center" shrinkToFit="1"/>
    </xf>
    <xf numFmtId="0" fontId="0" fillId="2" borderId="24" xfId="0" applyFill="1" applyBorder="1" applyAlignment="1">
      <alignment horizontal="center" vertical="center" shrinkToFit="1"/>
    </xf>
    <xf numFmtId="0" fontId="0" fillId="2" borderId="60" xfId="0" applyFill="1" applyBorder="1" applyAlignment="1">
      <alignment horizontal="center" vertical="center" shrinkToFit="1"/>
    </xf>
    <xf numFmtId="0" fontId="28" fillId="2" borderId="1" xfId="0" applyFont="1" applyFill="1" applyBorder="1" applyAlignment="1">
      <alignment horizontal="center" vertical="center" shrinkToFit="1"/>
    </xf>
    <xf numFmtId="0" fontId="29" fillId="2" borderId="2" xfId="0" applyFont="1" applyFill="1" applyBorder="1" applyAlignment="1">
      <alignment horizontal="center" vertical="center" shrinkToFit="1"/>
    </xf>
    <xf numFmtId="0" fontId="29" fillId="2" borderId="3" xfId="0" applyFont="1" applyFill="1" applyBorder="1" applyAlignment="1">
      <alignment horizontal="center" vertical="center" shrinkToFit="1"/>
    </xf>
    <xf numFmtId="0" fontId="27" fillId="2" borderId="0" xfId="0" applyFont="1" applyFill="1" applyAlignment="1">
      <alignment horizontal="center" vertical="center" shrinkToFit="1"/>
    </xf>
    <xf numFmtId="0" fontId="47" fillId="2" borderId="0" xfId="0" applyFont="1" applyFill="1" applyAlignment="1">
      <alignment horizontal="distributed" vertical="center" indent="1" shrinkToFit="1"/>
    </xf>
    <xf numFmtId="0" fontId="0" fillId="2" borderId="0" xfId="0" applyFill="1" applyAlignment="1">
      <alignment horizontal="distributed" vertical="center" indent="1" shrinkToFit="1"/>
    </xf>
    <xf numFmtId="0" fontId="0" fillId="2" borderId="5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2" borderId="62" xfId="0" applyFill="1" applyBorder="1" applyAlignment="1">
      <alignment horizontal="center" vertical="center" shrinkToFit="1"/>
    </xf>
    <xf numFmtId="0" fontId="48" fillId="2" borderId="0" xfId="0" applyFont="1" applyFill="1" applyAlignment="1">
      <alignment horizontal="distributed" vertical="center" indent="1" shrinkToFit="1"/>
    </xf>
    <xf numFmtId="0" fontId="10" fillId="0" borderId="30" xfId="0" applyFont="1" applyFill="1" applyBorder="1" applyAlignment="1">
      <alignment horizontal="center" vertical="center"/>
    </xf>
    <xf numFmtId="0" fontId="10" fillId="0" borderId="4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21" xfId="0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center" vertical="center" shrinkToFit="1"/>
    </xf>
    <xf numFmtId="0" fontId="9" fillId="0" borderId="16" xfId="0" applyFont="1" applyBorder="1" applyAlignment="1">
      <alignment vertical="center" shrinkToFit="1"/>
    </xf>
    <xf numFmtId="0" fontId="0" fillId="0" borderId="16" xfId="0" applyBorder="1" applyAlignment="1">
      <alignment shrinkToFit="1"/>
    </xf>
    <xf numFmtId="0" fontId="10" fillId="0" borderId="45" xfId="0" applyFont="1" applyBorder="1" applyAlignment="1">
      <alignment horizontal="center" vertical="center" shrinkToFit="1"/>
    </xf>
    <xf numFmtId="0" fontId="10" fillId="0" borderId="22" xfId="0" applyFont="1" applyFill="1" applyBorder="1" applyAlignment="1">
      <alignment horizontal="center" vertical="center"/>
    </xf>
    <xf numFmtId="0" fontId="10" fillId="0" borderId="49" xfId="0" applyFont="1" applyFill="1" applyBorder="1" applyAlignment="1">
      <alignment horizontal="center" vertical="center"/>
    </xf>
    <xf numFmtId="0" fontId="10" fillId="0" borderId="34" xfId="0" applyFont="1" applyFill="1" applyBorder="1" applyAlignment="1">
      <alignment horizontal="center" vertical="center"/>
    </xf>
    <xf numFmtId="0" fontId="10" fillId="0" borderId="35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0" fontId="10" fillId="0" borderId="18" xfId="0" applyFont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5" fillId="0" borderId="16" xfId="0" applyFont="1" applyBorder="1" applyAlignment="1">
      <alignment horizontal="right" vertical="center" shrinkToFit="1"/>
    </xf>
    <xf numFmtId="0" fontId="0" fillId="0" borderId="16" xfId="0" applyBorder="1" applyAlignment="1">
      <alignment horizontal="right" vertical="center" shrinkToFit="1"/>
    </xf>
    <xf numFmtId="0" fontId="22" fillId="0" borderId="22" xfId="0" applyFont="1" applyFill="1" applyBorder="1" applyAlignment="1">
      <alignment horizontal="center" vertical="center"/>
    </xf>
    <xf numFmtId="0" fontId="22" fillId="0" borderId="49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0" fontId="22" fillId="0" borderId="34" xfId="0" applyFont="1" applyFill="1" applyBorder="1" applyAlignment="1">
      <alignment horizontal="center" vertical="center"/>
    </xf>
    <xf numFmtId="0" fontId="22" fillId="0" borderId="36" xfId="0" applyFont="1" applyFill="1" applyBorder="1" applyAlignment="1">
      <alignment horizontal="center" vertical="center"/>
    </xf>
    <xf numFmtId="0" fontId="22" fillId="0" borderId="3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66"/>
      <color rgb="FFFFCCFF"/>
      <color rgb="FFFFFF99"/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B1:K52"/>
  <sheetViews>
    <sheetView zoomScale="85" zoomScaleNormal="85" zoomScaleSheetLayoutView="80" workbookViewId="0">
      <selection activeCell="B2" sqref="B2:J2"/>
    </sheetView>
  </sheetViews>
  <sheetFormatPr defaultRowHeight="13.5"/>
  <cols>
    <col min="1" max="3" width="1.875" customWidth="1"/>
    <col min="4" max="4" width="5.625" customWidth="1"/>
    <col min="5" max="5" width="31.25" customWidth="1"/>
    <col min="6" max="6" width="1.875" customWidth="1"/>
    <col min="7" max="7" width="5.625" customWidth="1"/>
    <col min="8" max="8" width="31.125" customWidth="1"/>
    <col min="9" max="10" width="1.875" customWidth="1"/>
    <col min="11" max="11" width="2.125" customWidth="1"/>
  </cols>
  <sheetData>
    <row r="1" spans="2:11" ht="14.25" thickBot="1"/>
    <row r="2" spans="2:11" ht="33" customHeight="1" thickTop="1" thickBot="1">
      <c r="B2" s="231" t="s">
        <v>36</v>
      </c>
      <c r="C2" s="232"/>
      <c r="D2" s="232"/>
      <c r="E2" s="232"/>
      <c r="F2" s="232"/>
      <c r="G2" s="232"/>
      <c r="H2" s="232"/>
      <c r="I2" s="232"/>
      <c r="J2" s="232"/>
      <c r="K2" s="43"/>
    </row>
    <row r="3" spans="2:11" ht="14.25" thickTop="1">
      <c r="B3" s="78"/>
      <c r="C3" s="78"/>
      <c r="D3" s="233"/>
      <c r="E3" s="233"/>
      <c r="F3" s="233"/>
      <c r="G3" s="233"/>
      <c r="H3" s="233"/>
      <c r="I3" s="78"/>
    </row>
    <row r="4" spans="2:11" ht="11.25" customHeight="1">
      <c r="B4" s="78"/>
      <c r="C4" s="78"/>
      <c r="D4" s="78"/>
      <c r="E4" s="78"/>
      <c r="F4" s="78"/>
      <c r="G4" s="78"/>
      <c r="H4" s="78"/>
      <c r="I4" s="78"/>
    </row>
    <row r="5" spans="2:11" ht="16.5" customHeight="1">
      <c r="B5" s="78"/>
      <c r="C5" s="78"/>
      <c r="D5" s="233" t="s">
        <v>33</v>
      </c>
      <c r="E5" s="233"/>
      <c r="F5" s="78"/>
      <c r="G5" s="233" t="s">
        <v>19</v>
      </c>
      <c r="H5" s="233"/>
      <c r="I5" s="78"/>
    </row>
    <row r="6" spans="2:11">
      <c r="B6" s="78"/>
      <c r="C6" s="78"/>
      <c r="D6" s="78"/>
      <c r="E6" s="78"/>
      <c r="F6" s="78"/>
      <c r="G6" s="78"/>
      <c r="H6" s="78"/>
      <c r="I6" s="78"/>
    </row>
    <row r="7" spans="2:11" ht="11.25" customHeight="1">
      <c r="B7" s="78"/>
      <c r="C7" s="78"/>
      <c r="D7" s="234"/>
      <c r="E7" s="236" t="s">
        <v>0</v>
      </c>
      <c r="F7" s="78"/>
      <c r="G7" s="234"/>
      <c r="H7" s="236" t="s">
        <v>0</v>
      </c>
      <c r="I7" s="78"/>
    </row>
    <row r="8" spans="2:11" ht="11.25" customHeight="1">
      <c r="B8" s="78"/>
      <c r="C8" s="78"/>
      <c r="D8" s="235"/>
      <c r="E8" s="235"/>
      <c r="F8" s="78"/>
      <c r="G8" s="235"/>
      <c r="H8" s="235"/>
      <c r="I8" s="78"/>
    </row>
    <row r="9" spans="2:11" ht="11.25" customHeight="1">
      <c r="B9" s="78"/>
      <c r="C9" s="78"/>
      <c r="D9" s="228">
        <v>1</v>
      </c>
      <c r="E9" s="229" t="s">
        <v>109</v>
      </c>
      <c r="F9" s="78"/>
      <c r="G9" s="228">
        <v>1</v>
      </c>
      <c r="H9" s="229" t="s">
        <v>94</v>
      </c>
      <c r="I9" s="78"/>
    </row>
    <row r="10" spans="2:11" ht="11.25" customHeight="1">
      <c r="B10" s="78"/>
      <c r="C10" s="78"/>
      <c r="D10" s="228"/>
      <c r="E10" s="230"/>
      <c r="F10" s="78"/>
      <c r="G10" s="228"/>
      <c r="H10" s="230"/>
      <c r="I10" s="78"/>
    </row>
    <row r="11" spans="2:11" ht="11.25" customHeight="1">
      <c r="B11" s="78"/>
      <c r="C11" s="78"/>
      <c r="D11" s="228">
        <v>2</v>
      </c>
      <c r="E11" s="229" t="s">
        <v>96</v>
      </c>
      <c r="F11" s="78"/>
      <c r="G11" s="228">
        <v>2</v>
      </c>
      <c r="H11" s="229" t="s">
        <v>110</v>
      </c>
      <c r="I11" s="78"/>
    </row>
    <row r="12" spans="2:11" ht="11.25" customHeight="1">
      <c r="B12" s="78"/>
      <c r="C12" s="78"/>
      <c r="D12" s="228"/>
      <c r="E12" s="230"/>
      <c r="F12" s="78"/>
      <c r="G12" s="228"/>
      <c r="H12" s="230"/>
      <c r="I12" s="78"/>
    </row>
    <row r="13" spans="2:11" ht="11.25" customHeight="1">
      <c r="B13" s="78"/>
      <c r="C13" s="78"/>
      <c r="D13" s="228">
        <v>3</v>
      </c>
      <c r="E13" s="229" t="s">
        <v>98</v>
      </c>
      <c r="F13" s="78"/>
      <c r="G13" s="228">
        <v>3</v>
      </c>
      <c r="H13" s="229" t="s">
        <v>99</v>
      </c>
      <c r="I13" s="78"/>
    </row>
    <row r="14" spans="2:11" ht="11.25" customHeight="1">
      <c r="B14" s="78"/>
      <c r="C14" s="78"/>
      <c r="D14" s="228"/>
      <c r="E14" s="230"/>
      <c r="F14" s="78"/>
      <c r="G14" s="228"/>
      <c r="H14" s="230"/>
      <c r="I14" s="78"/>
    </row>
    <row r="15" spans="2:11" ht="11.25" customHeight="1">
      <c r="B15" s="78"/>
      <c r="C15" s="78"/>
      <c r="D15" s="228">
        <v>4</v>
      </c>
      <c r="E15" s="229" t="s">
        <v>127</v>
      </c>
      <c r="F15" s="78"/>
      <c r="G15" s="228">
        <v>4</v>
      </c>
      <c r="H15" s="229" t="s">
        <v>100</v>
      </c>
      <c r="I15" s="78"/>
    </row>
    <row r="16" spans="2:11" ht="11.25" customHeight="1">
      <c r="B16" s="78"/>
      <c r="C16" s="78"/>
      <c r="D16" s="228"/>
      <c r="E16" s="230"/>
      <c r="F16" s="78"/>
      <c r="G16" s="228"/>
      <c r="H16" s="230"/>
      <c r="I16" s="78"/>
    </row>
    <row r="17" spans="2:9" ht="11.25" customHeight="1">
      <c r="B17" s="78"/>
      <c r="C17" s="78"/>
      <c r="D17" s="228">
        <v>5</v>
      </c>
      <c r="E17" s="229" t="s">
        <v>114</v>
      </c>
      <c r="F17" s="78"/>
      <c r="G17" s="228">
        <v>5</v>
      </c>
      <c r="H17" s="229" t="s">
        <v>111</v>
      </c>
      <c r="I17" s="78"/>
    </row>
    <row r="18" spans="2:9" ht="11.25" customHeight="1">
      <c r="B18" s="78"/>
      <c r="C18" s="78"/>
      <c r="D18" s="228"/>
      <c r="E18" s="230"/>
      <c r="F18" s="78"/>
      <c r="G18" s="228"/>
      <c r="H18" s="230"/>
      <c r="I18" s="78"/>
    </row>
    <row r="19" spans="2:9" ht="11.25" customHeight="1">
      <c r="B19" s="78"/>
      <c r="C19" s="78"/>
      <c r="D19" s="228">
        <v>6</v>
      </c>
      <c r="E19" s="229" t="s">
        <v>120</v>
      </c>
      <c r="F19" s="78"/>
      <c r="G19" s="228">
        <v>6</v>
      </c>
      <c r="H19" s="229" t="s">
        <v>103</v>
      </c>
      <c r="I19" s="78"/>
    </row>
    <row r="20" spans="2:9" ht="11.25" customHeight="1">
      <c r="B20" s="78"/>
      <c r="C20" s="78"/>
      <c r="D20" s="228"/>
      <c r="E20" s="230"/>
      <c r="F20" s="78"/>
      <c r="G20" s="228"/>
      <c r="H20" s="230"/>
      <c r="I20" s="78"/>
    </row>
    <row r="21" spans="2:9" ht="11.25" customHeight="1">
      <c r="B21" s="78"/>
      <c r="C21" s="78"/>
      <c r="D21" s="228">
        <v>7</v>
      </c>
      <c r="E21" s="229" t="s">
        <v>119</v>
      </c>
      <c r="F21" s="78"/>
      <c r="G21" s="228">
        <v>7</v>
      </c>
      <c r="H21" s="229" t="s">
        <v>104</v>
      </c>
      <c r="I21" s="78"/>
    </row>
    <row r="22" spans="2:9" ht="11.25" customHeight="1">
      <c r="B22" s="78"/>
      <c r="C22" s="78"/>
      <c r="D22" s="228"/>
      <c r="E22" s="230"/>
      <c r="F22" s="78"/>
      <c r="G22" s="228"/>
      <c r="H22" s="230"/>
      <c r="I22" s="78"/>
    </row>
    <row r="23" spans="2:9" ht="11.25" customHeight="1">
      <c r="B23" s="78"/>
      <c r="C23" s="78"/>
      <c r="D23" s="228">
        <v>8</v>
      </c>
      <c r="E23" s="229" t="s">
        <v>106</v>
      </c>
      <c r="F23" s="78"/>
      <c r="G23" s="228">
        <v>8</v>
      </c>
      <c r="H23" s="229" t="s">
        <v>107</v>
      </c>
      <c r="I23" s="78"/>
    </row>
    <row r="24" spans="2:9" ht="11.25" customHeight="1">
      <c r="B24" s="78"/>
      <c r="C24" s="78"/>
      <c r="D24" s="228"/>
      <c r="E24" s="230"/>
      <c r="F24" s="78"/>
      <c r="G24" s="228"/>
      <c r="H24" s="230"/>
      <c r="I24" s="78"/>
    </row>
    <row r="25" spans="2:9" ht="11.25" customHeight="1">
      <c r="B25" s="78"/>
      <c r="C25" s="78"/>
      <c r="D25" s="238"/>
      <c r="E25" s="239"/>
      <c r="F25" s="78"/>
      <c r="G25" s="238"/>
      <c r="H25" s="239"/>
      <c r="I25" s="78"/>
    </row>
    <row r="26" spans="2:9" ht="11.25" customHeight="1">
      <c r="B26" s="78"/>
      <c r="C26" s="78"/>
      <c r="D26" s="233"/>
      <c r="E26" s="237"/>
      <c r="F26" s="78"/>
      <c r="G26" s="233"/>
      <c r="H26" s="237"/>
      <c r="I26" s="78"/>
    </row>
    <row r="27" spans="2:9" ht="11.25" customHeight="1">
      <c r="B27" s="78"/>
      <c r="C27" s="78"/>
      <c r="D27" s="233"/>
      <c r="E27" s="237"/>
      <c r="F27" s="78"/>
      <c r="G27" s="233"/>
      <c r="H27" s="237"/>
      <c r="I27" s="78"/>
    </row>
    <row r="28" spans="2:9" ht="11.25" customHeight="1">
      <c r="B28" s="78"/>
      <c r="C28" s="78"/>
      <c r="D28" s="233"/>
      <c r="E28" s="237"/>
      <c r="F28" s="78"/>
      <c r="G28" s="233"/>
      <c r="H28" s="237"/>
      <c r="I28" s="78"/>
    </row>
    <row r="29" spans="2:9" ht="41.25" customHeight="1">
      <c r="B29" s="78"/>
      <c r="C29" s="78"/>
      <c r="D29" s="78"/>
      <c r="E29" s="78"/>
      <c r="F29" s="78"/>
      <c r="G29" s="78"/>
      <c r="H29" s="78"/>
      <c r="I29" s="78"/>
    </row>
    <row r="30" spans="2:9" ht="15.75" customHeight="1">
      <c r="B30" s="78"/>
      <c r="C30" s="78"/>
      <c r="D30" s="233" t="s">
        <v>20</v>
      </c>
      <c r="E30" s="233"/>
      <c r="F30" s="78"/>
      <c r="G30" s="233" t="s">
        <v>21</v>
      </c>
      <c r="H30" s="233"/>
      <c r="I30" s="78"/>
    </row>
    <row r="31" spans="2:9" ht="11.25" customHeight="1">
      <c r="B31" s="78"/>
      <c r="C31" s="78"/>
      <c r="D31" s="78"/>
      <c r="E31" s="78"/>
      <c r="F31" s="78"/>
      <c r="G31" s="78"/>
      <c r="H31" s="78"/>
      <c r="I31" s="78"/>
    </row>
    <row r="32" spans="2:9" ht="11.25" customHeight="1">
      <c r="B32" s="78"/>
      <c r="C32" s="78"/>
      <c r="D32" s="234"/>
      <c r="E32" s="236" t="s">
        <v>0</v>
      </c>
      <c r="F32" s="78"/>
      <c r="G32" s="234"/>
      <c r="H32" s="236" t="s">
        <v>0</v>
      </c>
      <c r="I32" s="78"/>
    </row>
    <row r="33" spans="2:9" ht="11.25" customHeight="1">
      <c r="B33" s="78"/>
      <c r="C33" s="78"/>
      <c r="D33" s="235"/>
      <c r="E33" s="235"/>
      <c r="F33" s="78"/>
      <c r="G33" s="235"/>
      <c r="H33" s="235"/>
      <c r="I33" s="78"/>
    </row>
    <row r="34" spans="2:9" ht="11.25" customHeight="1">
      <c r="B34" s="78"/>
      <c r="C34" s="78"/>
      <c r="D34" s="228">
        <v>1</v>
      </c>
      <c r="E34" s="229" t="s">
        <v>95</v>
      </c>
      <c r="F34" s="78"/>
      <c r="G34" s="228">
        <v>1</v>
      </c>
      <c r="H34" s="229" t="s">
        <v>128</v>
      </c>
      <c r="I34" s="78"/>
    </row>
    <row r="35" spans="2:9" ht="11.25" customHeight="1">
      <c r="B35" s="78"/>
      <c r="C35" s="78"/>
      <c r="D35" s="228"/>
      <c r="E35" s="230"/>
      <c r="F35" s="78"/>
      <c r="G35" s="228"/>
      <c r="H35" s="230"/>
      <c r="I35" s="78"/>
    </row>
    <row r="36" spans="2:9" ht="11.25" customHeight="1">
      <c r="B36" s="78"/>
      <c r="C36" s="78"/>
      <c r="D36" s="228">
        <v>2</v>
      </c>
      <c r="E36" s="229" t="s">
        <v>123</v>
      </c>
      <c r="F36" s="78"/>
      <c r="G36" s="228">
        <v>2</v>
      </c>
      <c r="H36" s="229" t="s">
        <v>97</v>
      </c>
      <c r="I36" s="78"/>
    </row>
    <row r="37" spans="2:9" ht="11.25" customHeight="1">
      <c r="B37" s="78"/>
      <c r="C37" s="78"/>
      <c r="D37" s="228"/>
      <c r="E37" s="230"/>
      <c r="F37" s="78"/>
      <c r="G37" s="228"/>
      <c r="H37" s="230"/>
      <c r="I37" s="78"/>
    </row>
    <row r="38" spans="2:9" ht="11.25" customHeight="1">
      <c r="B38" s="78"/>
      <c r="C38" s="78"/>
      <c r="D38" s="228">
        <v>3</v>
      </c>
      <c r="E38" s="228" t="s">
        <v>112</v>
      </c>
      <c r="F38" s="78"/>
      <c r="G38" s="228">
        <v>3</v>
      </c>
      <c r="H38" s="229" t="s">
        <v>115</v>
      </c>
      <c r="I38" s="78"/>
    </row>
    <row r="39" spans="2:9" ht="11.25" customHeight="1">
      <c r="B39" s="78"/>
      <c r="C39" s="78"/>
      <c r="D39" s="228"/>
      <c r="E39" s="228"/>
      <c r="F39" s="78"/>
      <c r="G39" s="228"/>
      <c r="H39" s="230"/>
      <c r="I39" s="78"/>
    </row>
    <row r="40" spans="2:9" ht="11.25" customHeight="1">
      <c r="B40" s="78"/>
      <c r="C40" s="78"/>
      <c r="D40" s="228">
        <v>4</v>
      </c>
      <c r="E40" s="229" t="s">
        <v>116</v>
      </c>
      <c r="F40" s="78"/>
      <c r="G40" s="228">
        <v>4</v>
      </c>
      <c r="H40" s="229" t="s">
        <v>101</v>
      </c>
      <c r="I40" s="78"/>
    </row>
    <row r="41" spans="2:9" ht="11.25" customHeight="1">
      <c r="B41" s="78"/>
      <c r="C41" s="78"/>
      <c r="D41" s="228"/>
      <c r="E41" s="230"/>
      <c r="F41" s="78"/>
      <c r="G41" s="228"/>
      <c r="H41" s="230"/>
      <c r="I41" s="78"/>
    </row>
    <row r="42" spans="2:9" ht="11.25" customHeight="1">
      <c r="B42" s="78"/>
      <c r="C42" s="78"/>
      <c r="D42" s="228">
        <v>5</v>
      </c>
      <c r="E42" s="229" t="s">
        <v>118</v>
      </c>
      <c r="F42" s="78"/>
      <c r="G42" s="228">
        <v>5</v>
      </c>
      <c r="H42" s="229" t="s">
        <v>102</v>
      </c>
      <c r="I42" s="78"/>
    </row>
    <row r="43" spans="2:9" ht="11.25" customHeight="1">
      <c r="B43" s="78"/>
      <c r="C43" s="78"/>
      <c r="D43" s="228"/>
      <c r="E43" s="230"/>
      <c r="F43" s="78"/>
      <c r="G43" s="228"/>
      <c r="H43" s="230"/>
      <c r="I43" s="78"/>
    </row>
    <row r="44" spans="2:9" ht="11.25" customHeight="1">
      <c r="B44" s="78"/>
      <c r="C44" s="78"/>
      <c r="D44" s="228">
        <v>6</v>
      </c>
      <c r="E44" s="229" t="s">
        <v>121</v>
      </c>
      <c r="F44" s="78"/>
      <c r="G44" s="228">
        <v>6</v>
      </c>
      <c r="H44" s="229" t="s">
        <v>113</v>
      </c>
      <c r="I44" s="78"/>
    </row>
    <row r="45" spans="2:9" ht="11.25" customHeight="1">
      <c r="B45" s="78"/>
      <c r="C45" s="78"/>
      <c r="D45" s="228"/>
      <c r="E45" s="230"/>
      <c r="F45" s="78"/>
      <c r="G45" s="228"/>
      <c r="H45" s="230"/>
      <c r="I45" s="78"/>
    </row>
    <row r="46" spans="2:9" ht="11.25" customHeight="1">
      <c r="B46" s="78"/>
      <c r="C46" s="78"/>
      <c r="D46" s="228">
        <v>7</v>
      </c>
      <c r="E46" s="229" t="s">
        <v>105</v>
      </c>
      <c r="F46" s="78"/>
      <c r="G46" s="228">
        <v>7</v>
      </c>
      <c r="H46" s="229" t="s">
        <v>117</v>
      </c>
      <c r="I46" s="78"/>
    </row>
    <row r="47" spans="2:9" ht="11.25" customHeight="1">
      <c r="B47" s="78"/>
      <c r="C47" s="78"/>
      <c r="D47" s="228"/>
      <c r="E47" s="230"/>
      <c r="F47" s="78"/>
      <c r="G47" s="228"/>
      <c r="H47" s="230"/>
      <c r="I47" s="78"/>
    </row>
    <row r="48" spans="2:9" ht="11.25" customHeight="1">
      <c r="B48" s="78"/>
      <c r="C48" s="78"/>
      <c r="D48" s="228">
        <v>8</v>
      </c>
      <c r="E48" s="229" t="s">
        <v>122</v>
      </c>
      <c r="F48" s="78"/>
      <c r="G48" s="228">
        <v>8</v>
      </c>
      <c r="H48" s="229" t="s">
        <v>108</v>
      </c>
      <c r="I48" s="78"/>
    </row>
    <row r="49" spans="2:9" ht="11.25" customHeight="1">
      <c r="B49" s="78"/>
      <c r="C49" s="78"/>
      <c r="D49" s="228"/>
      <c r="E49" s="230"/>
      <c r="F49" s="78"/>
      <c r="G49" s="228"/>
      <c r="H49" s="230"/>
      <c r="I49" s="78"/>
    </row>
    <row r="50" spans="2:9" ht="11.25" customHeight="1">
      <c r="B50" s="78"/>
      <c r="C50" s="78"/>
      <c r="D50" s="238"/>
      <c r="E50" s="239"/>
      <c r="F50" s="78"/>
      <c r="G50" s="238"/>
      <c r="H50" s="239"/>
      <c r="I50" s="78"/>
    </row>
    <row r="51" spans="2:9" ht="11.25" customHeight="1">
      <c r="B51" s="78"/>
      <c r="C51" s="78"/>
      <c r="D51" s="233"/>
      <c r="E51" s="237"/>
      <c r="F51" s="78"/>
      <c r="G51" s="233"/>
      <c r="H51" s="237"/>
      <c r="I51" s="78"/>
    </row>
    <row r="52" spans="2:9" ht="11.25" customHeight="1">
      <c r="B52" s="78"/>
      <c r="C52" s="78"/>
      <c r="D52" s="78"/>
      <c r="E52" s="78"/>
      <c r="F52" s="78"/>
      <c r="G52" s="78"/>
      <c r="H52" s="78"/>
      <c r="I52" s="78"/>
    </row>
  </sheetData>
  <mergeCells count="90">
    <mergeCell ref="H50:H51"/>
    <mergeCell ref="H40:H41"/>
    <mergeCell ref="D48:D49"/>
    <mergeCell ref="E48:E49"/>
    <mergeCell ref="G42:G43"/>
    <mergeCell ref="H42:H43"/>
    <mergeCell ref="D42:D43"/>
    <mergeCell ref="E42:E43"/>
    <mergeCell ref="D44:D45"/>
    <mergeCell ref="E44:E45"/>
    <mergeCell ref="H48:H49"/>
    <mergeCell ref="D40:D41"/>
    <mergeCell ref="E40:E41"/>
    <mergeCell ref="G40:G41"/>
    <mergeCell ref="H44:H45"/>
    <mergeCell ref="G46:G47"/>
    <mergeCell ref="H46:H47"/>
    <mergeCell ref="E38:E39"/>
    <mergeCell ref="D32:D33"/>
    <mergeCell ref="E32:E33"/>
    <mergeCell ref="D34:D35"/>
    <mergeCell ref="H38:H39"/>
    <mergeCell ref="H36:H37"/>
    <mergeCell ref="G50:G51"/>
    <mergeCell ref="D46:D47"/>
    <mergeCell ref="E46:E47"/>
    <mergeCell ref="G44:G45"/>
    <mergeCell ref="E34:E35"/>
    <mergeCell ref="G36:G37"/>
    <mergeCell ref="D50:D51"/>
    <mergeCell ref="E50:E51"/>
    <mergeCell ref="G48:G49"/>
    <mergeCell ref="G38:G39"/>
    <mergeCell ref="D36:D37"/>
    <mergeCell ref="E36:E37"/>
    <mergeCell ref="D38:D39"/>
    <mergeCell ref="D30:E30"/>
    <mergeCell ref="G30:H30"/>
    <mergeCell ref="G32:G33"/>
    <mergeCell ref="H32:H33"/>
    <mergeCell ref="G34:G35"/>
    <mergeCell ref="H34:H35"/>
    <mergeCell ref="E9:E10"/>
    <mergeCell ref="D11:D12"/>
    <mergeCell ref="E11:E12"/>
    <mergeCell ref="G27:G28"/>
    <mergeCell ref="H27:H28"/>
    <mergeCell ref="G25:G26"/>
    <mergeCell ref="H25:H26"/>
    <mergeCell ref="G15:G16"/>
    <mergeCell ref="G21:G22"/>
    <mergeCell ref="H21:H22"/>
    <mergeCell ref="G23:G24"/>
    <mergeCell ref="H23:H24"/>
    <mergeCell ref="D27:D28"/>
    <mergeCell ref="E27:E28"/>
    <mergeCell ref="D25:D26"/>
    <mergeCell ref="E25:E26"/>
    <mergeCell ref="E23:E24"/>
    <mergeCell ref="D19:D20"/>
    <mergeCell ref="E19:E20"/>
    <mergeCell ref="B2:J2"/>
    <mergeCell ref="G9:G10"/>
    <mergeCell ref="H9:H10"/>
    <mergeCell ref="G11:G12"/>
    <mergeCell ref="H11:H12"/>
    <mergeCell ref="D5:E5"/>
    <mergeCell ref="D3:H3"/>
    <mergeCell ref="G5:H5"/>
    <mergeCell ref="D7:D8"/>
    <mergeCell ref="E7:E8"/>
    <mergeCell ref="G7:G8"/>
    <mergeCell ref="H7:H8"/>
    <mergeCell ref="D9:D10"/>
    <mergeCell ref="D13:D14"/>
    <mergeCell ref="E13:E14"/>
    <mergeCell ref="G13:G14"/>
    <mergeCell ref="D23:D24"/>
    <mergeCell ref="H13:H14"/>
    <mergeCell ref="H15:H16"/>
    <mergeCell ref="G17:G18"/>
    <mergeCell ref="H17:H18"/>
    <mergeCell ref="G19:G20"/>
    <mergeCell ref="H19:H20"/>
    <mergeCell ref="D21:D22"/>
    <mergeCell ref="E21:E22"/>
    <mergeCell ref="D15:D16"/>
    <mergeCell ref="E15:E16"/>
    <mergeCell ref="D17:D18"/>
    <mergeCell ref="E17:E18"/>
  </mergeCells>
  <phoneticPr fontId="1"/>
  <pageMargins left="0.31496062992125984" right="0.31496062992125984" top="0.35433070866141736" bottom="0.35433070866141736" header="0.31496062992125984" footer="0.31496062992125984"/>
  <pageSetup paperSize="9" scale="114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H45"/>
  <sheetViews>
    <sheetView tabSelected="1" zoomScale="70" zoomScaleNormal="70" workbookViewId="0">
      <selection activeCell="P15" sqref="P15"/>
    </sheetView>
  </sheetViews>
  <sheetFormatPr defaultRowHeight="13.5"/>
  <cols>
    <col min="1" max="1" width="2.5" customWidth="1"/>
    <col min="2" max="2" width="4.375" customWidth="1"/>
    <col min="3" max="3" width="8.25" customWidth="1"/>
    <col min="4" max="4" width="23.625" customWidth="1"/>
    <col min="5" max="5" width="2.75" customWidth="1"/>
    <col min="6" max="6" width="3.125" customWidth="1"/>
    <col min="7" max="7" width="3" customWidth="1"/>
    <col min="8" max="8" width="23.625" customWidth="1"/>
    <col min="9" max="9" width="10.5" customWidth="1"/>
    <col min="10" max="10" width="10.375" customWidth="1"/>
    <col min="11" max="11" width="10.5" customWidth="1"/>
    <col min="12" max="13" width="2.5" customWidth="1"/>
    <col min="14" max="14" width="4.375" customWidth="1"/>
    <col min="15" max="15" width="8.75" customWidth="1"/>
    <col min="16" max="16" width="23.625" customWidth="1"/>
    <col min="17" max="17" width="3" customWidth="1"/>
    <col min="18" max="18" width="3.125" customWidth="1"/>
    <col min="19" max="19" width="3" customWidth="1"/>
    <col min="20" max="20" width="23.625" customWidth="1"/>
    <col min="21" max="21" width="10.5" customWidth="1"/>
    <col min="22" max="22" width="10.375" customWidth="1"/>
    <col min="23" max="23" width="10.5" customWidth="1"/>
    <col min="24" max="24" width="2.5" customWidth="1"/>
    <col min="25" max="25" width="6.25" customWidth="1"/>
    <col min="26" max="26" width="9.375" customWidth="1"/>
    <col min="27" max="27" width="12.625" customWidth="1"/>
    <col min="255" max="255" width="2.5" customWidth="1"/>
    <col min="256" max="256" width="4.375" customWidth="1"/>
    <col min="257" max="257" width="8.75" customWidth="1"/>
    <col min="258" max="258" width="14.375" customWidth="1"/>
    <col min="259" max="259" width="3.125" customWidth="1"/>
    <col min="260" max="260" width="14.375" customWidth="1"/>
    <col min="261" max="261" width="10.5" customWidth="1"/>
    <col min="262" max="263" width="5.125" customWidth="1"/>
    <col min="264" max="264" width="10.5" customWidth="1"/>
    <col min="265" max="265" width="4.875" customWidth="1"/>
    <col min="266" max="266" width="4.375" customWidth="1"/>
    <col min="267" max="267" width="8.75" customWidth="1"/>
    <col min="268" max="268" width="14.375" customWidth="1"/>
    <col min="269" max="269" width="3.125" customWidth="1"/>
    <col min="270" max="270" width="14.375" customWidth="1"/>
    <col min="271" max="271" width="10.5" customWidth="1"/>
    <col min="272" max="272" width="5.125" customWidth="1"/>
    <col min="273" max="273" width="5.25" customWidth="1"/>
    <col min="274" max="274" width="10.5" customWidth="1"/>
    <col min="275" max="275" width="2.5" customWidth="1"/>
    <col min="511" max="511" width="2.5" customWidth="1"/>
    <col min="512" max="512" width="4.375" customWidth="1"/>
    <col min="513" max="513" width="8.75" customWidth="1"/>
    <col min="514" max="514" width="14.375" customWidth="1"/>
    <col min="515" max="515" width="3.125" customWidth="1"/>
    <col min="516" max="516" width="14.375" customWidth="1"/>
    <col min="517" max="517" width="10.5" customWidth="1"/>
    <col min="518" max="519" width="5.125" customWidth="1"/>
    <col min="520" max="520" width="10.5" customWidth="1"/>
    <col min="521" max="521" width="4.875" customWidth="1"/>
    <col min="522" max="522" width="4.375" customWidth="1"/>
    <col min="523" max="523" width="8.75" customWidth="1"/>
    <col min="524" max="524" width="14.375" customWidth="1"/>
    <col min="525" max="525" width="3.125" customWidth="1"/>
    <col min="526" max="526" width="14.375" customWidth="1"/>
    <col min="527" max="527" width="10.5" customWidth="1"/>
    <col min="528" max="528" width="5.125" customWidth="1"/>
    <col min="529" max="529" width="5.25" customWidth="1"/>
    <col min="530" max="530" width="10.5" customWidth="1"/>
    <col min="531" max="531" width="2.5" customWidth="1"/>
    <col min="767" max="767" width="2.5" customWidth="1"/>
    <col min="768" max="768" width="4.375" customWidth="1"/>
    <col min="769" max="769" width="8.75" customWidth="1"/>
    <col min="770" max="770" width="14.375" customWidth="1"/>
    <col min="771" max="771" width="3.125" customWidth="1"/>
    <col min="772" max="772" width="14.375" customWidth="1"/>
    <col min="773" max="773" width="10.5" customWidth="1"/>
    <col min="774" max="775" width="5.125" customWidth="1"/>
    <col min="776" max="776" width="10.5" customWidth="1"/>
    <col min="777" max="777" width="4.875" customWidth="1"/>
    <col min="778" max="778" width="4.375" customWidth="1"/>
    <col min="779" max="779" width="8.75" customWidth="1"/>
    <col min="780" max="780" width="14.375" customWidth="1"/>
    <col min="781" max="781" width="3.125" customWidth="1"/>
    <col min="782" max="782" width="14.375" customWidth="1"/>
    <col min="783" max="783" width="10.5" customWidth="1"/>
    <col min="784" max="784" width="5.125" customWidth="1"/>
    <col min="785" max="785" width="5.25" customWidth="1"/>
    <col min="786" max="786" width="10.5" customWidth="1"/>
    <col min="787" max="787" width="2.5" customWidth="1"/>
    <col min="1023" max="1023" width="2.5" customWidth="1"/>
    <col min="1024" max="1024" width="4.375" customWidth="1"/>
    <col min="1025" max="1025" width="8.75" customWidth="1"/>
    <col min="1026" max="1026" width="14.375" customWidth="1"/>
    <col min="1027" max="1027" width="3.125" customWidth="1"/>
    <col min="1028" max="1028" width="14.375" customWidth="1"/>
    <col min="1029" max="1029" width="10.5" customWidth="1"/>
    <col min="1030" max="1031" width="5.125" customWidth="1"/>
    <col min="1032" max="1032" width="10.5" customWidth="1"/>
    <col min="1033" max="1033" width="4.875" customWidth="1"/>
    <col min="1034" max="1034" width="4.375" customWidth="1"/>
    <col min="1035" max="1035" width="8.75" customWidth="1"/>
    <col min="1036" max="1036" width="14.375" customWidth="1"/>
    <col min="1037" max="1037" width="3.125" customWidth="1"/>
    <col min="1038" max="1038" width="14.375" customWidth="1"/>
    <col min="1039" max="1039" width="10.5" customWidth="1"/>
    <col min="1040" max="1040" width="5.125" customWidth="1"/>
    <col min="1041" max="1041" width="5.25" customWidth="1"/>
    <col min="1042" max="1042" width="10.5" customWidth="1"/>
    <col min="1043" max="1043" width="2.5" customWidth="1"/>
    <col min="1279" max="1279" width="2.5" customWidth="1"/>
    <col min="1280" max="1280" width="4.375" customWidth="1"/>
    <col min="1281" max="1281" width="8.75" customWidth="1"/>
    <col min="1282" max="1282" width="14.375" customWidth="1"/>
    <col min="1283" max="1283" width="3.125" customWidth="1"/>
    <col min="1284" max="1284" width="14.375" customWidth="1"/>
    <col min="1285" max="1285" width="10.5" customWidth="1"/>
    <col min="1286" max="1287" width="5.125" customWidth="1"/>
    <col min="1288" max="1288" width="10.5" customWidth="1"/>
    <col min="1289" max="1289" width="4.875" customWidth="1"/>
    <col min="1290" max="1290" width="4.375" customWidth="1"/>
    <col min="1291" max="1291" width="8.75" customWidth="1"/>
    <col min="1292" max="1292" width="14.375" customWidth="1"/>
    <col min="1293" max="1293" width="3.125" customWidth="1"/>
    <col min="1294" max="1294" width="14.375" customWidth="1"/>
    <col min="1295" max="1295" width="10.5" customWidth="1"/>
    <col min="1296" max="1296" width="5.125" customWidth="1"/>
    <col min="1297" max="1297" width="5.25" customWidth="1"/>
    <col min="1298" max="1298" width="10.5" customWidth="1"/>
    <col min="1299" max="1299" width="2.5" customWidth="1"/>
    <col min="1535" max="1535" width="2.5" customWidth="1"/>
    <col min="1536" max="1536" width="4.375" customWidth="1"/>
    <col min="1537" max="1537" width="8.75" customWidth="1"/>
    <col min="1538" max="1538" width="14.375" customWidth="1"/>
    <col min="1539" max="1539" width="3.125" customWidth="1"/>
    <col min="1540" max="1540" width="14.375" customWidth="1"/>
    <col min="1541" max="1541" width="10.5" customWidth="1"/>
    <col min="1542" max="1543" width="5.125" customWidth="1"/>
    <col min="1544" max="1544" width="10.5" customWidth="1"/>
    <col min="1545" max="1545" width="4.875" customWidth="1"/>
    <col min="1546" max="1546" width="4.375" customWidth="1"/>
    <col min="1547" max="1547" width="8.75" customWidth="1"/>
    <col min="1548" max="1548" width="14.375" customWidth="1"/>
    <col min="1549" max="1549" width="3.125" customWidth="1"/>
    <col min="1550" max="1550" width="14.375" customWidth="1"/>
    <col min="1551" max="1551" width="10.5" customWidth="1"/>
    <col min="1552" max="1552" width="5.125" customWidth="1"/>
    <col min="1553" max="1553" width="5.25" customWidth="1"/>
    <col min="1554" max="1554" width="10.5" customWidth="1"/>
    <col min="1555" max="1555" width="2.5" customWidth="1"/>
    <col min="1791" max="1791" width="2.5" customWidth="1"/>
    <col min="1792" max="1792" width="4.375" customWidth="1"/>
    <col min="1793" max="1793" width="8.75" customWidth="1"/>
    <col min="1794" max="1794" width="14.375" customWidth="1"/>
    <col min="1795" max="1795" width="3.125" customWidth="1"/>
    <col min="1796" max="1796" width="14.375" customWidth="1"/>
    <col min="1797" max="1797" width="10.5" customWidth="1"/>
    <col min="1798" max="1799" width="5.125" customWidth="1"/>
    <col min="1800" max="1800" width="10.5" customWidth="1"/>
    <col min="1801" max="1801" width="4.875" customWidth="1"/>
    <col min="1802" max="1802" width="4.375" customWidth="1"/>
    <col min="1803" max="1803" width="8.75" customWidth="1"/>
    <col min="1804" max="1804" width="14.375" customWidth="1"/>
    <col min="1805" max="1805" width="3.125" customWidth="1"/>
    <col min="1806" max="1806" width="14.375" customWidth="1"/>
    <col min="1807" max="1807" width="10.5" customWidth="1"/>
    <col min="1808" max="1808" width="5.125" customWidth="1"/>
    <col min="1809" max="1809" width="5.25" customWidth="1"/>
    <col min="1810" max="1810" width="10.5" customWidth="1"/>
    <col min="1811" max="1811" width="2.5" customWidth="1"/>
    <col min="2047" max="2047" width="2.5" customWidth="1"/>
    <col min="2048" max="2048" width="4.375" customWidth="1"/>
    <col min="2049" max="2049" width="8.75" customWidth="1"/>
    <col min="2050" max="2050" width="14.375" customWidth="1"/>
    <col min="2051" max="2051" width="3.125" customWidth="1"/>
    <col min="2052" max="2052" width="14.375" customWidth="1"/>
    <col min="2053" max="2053" width="10.5" customWidth="1"/>
    <col min="2054" max="2055" width="5.125" customWidth="1"/>
    <col min="2056" max="2056" width="10.5" customWidth="1"/>
    <col min="2057" max="2057" width="4.875" customWidth="1"/>
    <col min="2058" max="2058" width="4.375" customWidth="1"/>
    <col min="2059" max="2059" width="8.75" customWidth="1"/>
    <col min="2060" max="2060" width="14.375" customWidth="1"/>
    <col min="2061" max="2061" width="3.125" customWidth="1"/>
    <col min="2062" max="2062" width="14.375" customWidth="1"/>
    <col min="2063" max="2063" width="10.5" customWidth="1"/>
    <col min="2064" max="2064" width="5.125" customWidth="1"/>
    <col min="2065" max="2065" width="5.25" customWidth="1"/>
    <col min="2066" max="2066" width="10.5" customWidth="1"/>
    <col min="2067" max="2067" width="2.5" customWidth="1"/>
    <col min="2303" max="2303" width="2.5" customWidth="1"/>
    <col min="2304" max="2304" width="4.375" customWidth="1"/>
    <col min="2305" max="2305" width="8.75" customWidth="1"/>
    <col min="2306" max="2306" width="14.375" customWidth="1"/>
    <col min="2307" max="2307" width="3.125" customWidth="1"/>
    <col min="2308" max="2308" width="14.375" customWidth="1"/>
    <col min="2309" max="2309" width="10.5" customWidth="1"/>
    <col min="2310" max="2311" width="5.125" customWidth="1"/>
    <col min="2312" max="2312" width="10.5" customWidth="1"/>
    <col min="2313" max="2313" width="4.875" customWidth="1"/>
    <col min="2314" max="2314" width="4.375" customWidth="1"/>
    <col min="2315" max="2315" width="8.75" customWidth="1"/>
    <col min="2316" max="2316" width="14.375" customWidth="1"/>
    <col min="2317" max="2317" width="3.125" customWidth="1"/>
    <col min="2318" max="2318" width="14.375" customWidth="1"/>
    <col min="2319" max="2319" width="10.5" customWidth="1"/>
    <col min="2320" max="2320" width="5.125" customWidth="1"/>
    <col min="2321" max="2321" width="5.25" customWidth="1"/>
    <col min="2322" max="2322" width="10.5" customWidth="1"/>
    <col min="2323" max="2323" width="2.5" customWidth="1"/>
    <col min="2559" max="2559" width="2.5" customWidth="1"/>
    <col min="2560" max="2560" width="4.375" customWidth="1"/>
    <col min="2561" max="2561" width="8.75" customWidth="1"/>
    <col min="2562" max="2562" width="14.375" customWidth="1"/>
    <col min="2563" max="2563" width="3.125" customWidth="1"/>
    <col min="2564" max="2564" width="14.375" customWidth="1"/>
    <col min="2565" max="2565" width="10.5" customWidth="1"/>
    <col min="2566" max="2567" width="5.125" customWidth="1"/>
    <col min="2568" max="2568" width="10.5" customWidth="1"/>
    <col min="2569" max="2569" width="4.875" customWidth="1"/>
    <col min="2570" max="2570" width="4.375" customWidth="1"/>
    <col min="2571" max="2571" width="8.75" customWidth="1"/>
    <col min="2572" max="2572" width="14.375" customWidth="1"/>
    <col min="2573" max="2573" width="3.125" customWidth="1"/>
    <col min="2574" max="2574" width="14.375" customWidth="1"/>
    <col min="2575" max="2575" width="10.5" customWidth="1"/>
    <col min="2576" max="2576" width="5.125" customWidth="1"/>
    <col min="2577" max="2577" width="5.25" customWidth="1"/>
    <col min="2578" max="2578" width="10.5" customWidth="1"/>
    <col min="2579" max="2579" width="2.5" customWidth="1"/>
    <col min="2815" max="2815" width="2.5" customWidth="1"/>
    <col min="2816" max="2816" width="4.375" customWidth="1"/>
    <col min="2817" max="2817" width="8.75" customWidth="1"/>
    <col min="2818" max="2818" width="14.375" customWidth="1"/>
    <col min="2819" max="2819" width="3.125" customWidth="1"/>
    <col min="2820" max="2820" width="14.375" customWidth="1"/>
    <col min="2821" max="2821" width="10.5" customWidth="1"/>
    <col min="2822" max="2823" width="5.125" customWidth="1"/>
    <col min="2824" max="2824" width="10.5" customWidth="1"/>
    <col min="2825" max="2825" width="4.875" customWidth="1"/>
    <col min="2826" max="2826" width="4.375" customWidth="1"/>
    <col min="2827" max="2827" width="8.75" customWidth="1"/>
    <col min="2828" max="2828" width="14.375" customWidth="1"/>
    <col min="2829" max="2829" width="3.125" customWidth="1"/>
    <col min="2830" max="2830" width="14.375" customWidth="1"/>
    <col min="2831" max="2831" width="10.5" customWidth="1"/>
    <col min="2832" max="2832" width="5.125" customWidth="1"/>
    <col min="2833" max="2833" width="5.25" customWidth="1"/>
    <col min="2834" max="2834" width="10.5" customWidth="1"/>
    <col min="2835" max="2835" width="2.5" customWidth="1"/>
    <col min="3071" max="3071" width="2.5" customWidth="1"/>
    <col min="3072" max="3072" width="4.375" customWidth="1"/>
    <col min="3073" max="3073" width="8.75" customWidth="1"/>
    <col min="3074" max="3074" width="14.375" customWidth="1"/>
    <col min="3075" max="3075" width="3.125" customWidth="1"/>
    <col min="3076" max="3076" width="14.375" customWidth="1"/>
    <col min="3077" max="3077" width="10.5" customWidth="1"/>
    <col min="3078" max="3079" width="5.125" customWidth="1"/>
    <col min="3080" max="3080" width="10.5" customWidth="1"/>
    <col min="3081" max="3081" width="4.875" customWidth="1"/>
    <col min="3082" max="3082" width="4.375" customWidth="1"/>
    <col min="3083" max="3083" width="8.75" customWidth="1"/>
    <col min="3084" max="3084" width="14.375" customWidth="1"/>
    <col min="3085" max="3085" width="3.125" customWidth="1"/>
    <col min="3086" max="3086" width="14.375" customWidth="1"/>
    <col min="3087" max="3087" width="10.5" customWidth="1"/>
    <col min="3088" max="3088" width="5.125" customWidth="1"/>
    <col min="3089" max="3089" width="5.25" customWidth="1"/>
    <col min="3090" max="3090" width="10.5" customWidth="1"/>
    <col min="3091" max="3091" width="2.5" customWidth="1"/>
    <col min="3327" max="3327" width="2.5" customWidth="1"/>
    <col min="3328" max="3328" width="4.375" customWidth="1"/>
    <col min="3329" max="3329" width="8.75" customWidth="1"/>
    <col min="3330" max="3330" width="14.375" customWidth="1"/>
    <col min="3331" max="3331" width="3.125" customWidth="1"/>
    <col min="3332" max="3332" width="14.375" customWidth="1"/>
    <col min="3333" max="3333" width="10.5" customWidth="1"/>
    <col min="3334" max="3335" width="5.125" customWidth="1"/>
    <col min="3336" max="3336" width="10.5" customWidth="1"/>
    <col min="3337" max="3337" width="4.875" customWidth="1"/>
    <col min="3338" max="3338" width="4.375" customWidth="1"/>
    <col min="3339" max="3339" width="8.75" customWidth="1"/>
    <col min="3340" max="3340" width="14.375" customWidth="1"/>
    <col min="3341" max="3341" width="3.125" customWidth="1"/>
    <col min="3342" max="3342" width="14.375" customWidth="1"/>
    <col min="3343" max="3343" width="10.5" customWidth="1"/>
    <col min="3344" max="3344" width="5.125" customWidth="1"/>
    <col min="3345" max="3345" width="5.25" customWidth="1"/>
    <col min="3346" max="3346" width="10.5" customWidth="1"/>
    <col min="3347" max="3347" width="2.5" customWidth="1"/>
    <col min="3583" max="3583" width="2.5" customWidth="1"/>
    <col min="3584" max="3584" width="4.375" customWidth="1"/>
    <col min="3585" max="3585" width="8.75" customWidth="1"/>
    <col min="3586" max="3586" width="14.375" customWidth="1"/>
    <col min="3587" max="3587" width="3.125" customWidth="1"/>
    <col min="3588" max="3588" width="14.375" customWidth="1"/>
    <col min="3589" max="3589" width="10.5" customWidth="1"/>
    <col min="3590" max="3591" width="5.125" customWidth="1"/>
    <col min="3592" max="3592" width="10.5" customWidth="1"/>
    <col min="3593" max="3593" width="4.875" customWidth="1"/>
    <col min="3594" max="3594" width="4.375" customWidth="1"/>
    <col min="3595" max="3595" width="8.75" customWidth="1"/>
    <col min="3596" max="3596" width="14.375" customWidth="1"/>
    <col min="3597" max="3597" width="3.125" customWidth="1"/>
    <col min="3598" max="3598" width="14.375" customWidth="1"/>
    <col min="3599" max="3599" width="10.5" customWidth="1"/>
    <col min="3600" max="3600" width="5.125" customWidth="1"/>
    <col min="3601" max="3601" width="5.25" customWidth="1"/>
    <col min="3602" max="3602" width="10.5" customWidth="1"/>
    <col min="3603" max="3603" width="2.5" customWidth="1"/>
    <col min="3839" max="3839" width="2.5" customWidth="1"/>
    <col min="3840" max="3840" width="4.375" customWidth="1"/>
    <col min="3841" max="3841" width="8.75" customWidth="1"/>
    <col min="3842" max="3842" width="14.375" customWidth="1"/>
    <col min="3843" max="3843" width="3.125" customWidth="1"/>
    <col min="3844" max="3844" width="14.375" customWidth="1"/>
    <col min="3845" max="3845" width="10.5" customWidth="1"/>
    <col min="3846" max="3847" width="5.125" customWidth="1"/>
    <col min="3848" max="3848" width="10.5" customWidth="1"/>
    <col min="3849" max="3849" width="4.875" customWidth="1"/>
    <col min="3850" max="3850" width="4.375" customWidth="1"/>
    <col min="3851" max="3851" width="8.75" customWidth="1"/>
    <col min="3852" max="3852" width="14.375" customWidth="1"/>
    <col min="3853" max="3853" width="3.125" customWidth="1"/>
    <col min="3854" max="3854" width="14.375" customWidth="1"/>
    <col min="3855" max="3855" width="10.5" customWidth="1"/>
    <col min="3856" max="3856" width="5.125" customWidth="1"/>
    <col min="3857" max="3857" width="5.25" customWidth="1"/>
    <col min="3858" max="3858" width="10.5" customWidth="1"/>
    <col min="3859" max="3859" width="2.5" customWidth="1"/>
    <col min="4095" max="4095" width="2.5" customWidth="1"/>
    <col min="4096" max="4096" width="4.375" customWidth="1"/>
    <col min="4097" max="4097" width="8.75" customWidth="1"/>
    <col min="4098" max="4098" width="14.375" customWidth="1"/>
    <col min="4099" max="4099" width="3.125" customWidth="1"/>
    <col min="4100" max="4100" width="14.375" customWidth="1"/>
    <col min="4101" max="4101" width="10.5" customWidth="1"/>
    <col min="4102" max="4103" width="5.125" customWidth="1"/>
    <col min="4104" max="4104" width="10.5" customWidth="1"/>
    <col min="4105" max="4105" width="4.875" customWidth="1"/>
    <col min="4106" max="4106" width="4.375" customWidth="1"/>
    <col min="4107" max="4107" width="8.75" customWidth="1"/>
    <col min="4108" max="4108" width="14.375" customWidth="1"/>
    <col min="4109" max="4109" width="3.125" customWidth="1"/>
    <col min="4110" max="4110" width="14.375" customWidth="1"/>
    <col min="4111" max="4111" width="10.5" customWidth="1"/>
    <col min="4112" max="4112" width="5.125" customWidth="1"/>
    <col min="4113" max="4113" width="5.25" customWidth="1"/>
    <col min="4114" max="4114" width="10.5" customWidth="1"/>
    <col min="4115" max="4115" width="2.5" customWidth="1"/>
    <col min="4351" max="4351" width="2.5" customWidth="1"/>
    <col min="4352" max="4352" width="4.375" customWidth="1"/>
    <col min="4353" max="4353" width="8.75" customWidth="1"/>
    <col min="4354" max="4354" width="14.375" customWidth="1"/>
    <col min="4355" max="4355" width="3.125" customWidth="1"/>
    <col min="4356" max="4356" width="14.375" customWidth="1"/>
    <col min="4357" max="4357" width="10.5" customWidth="1"/>
    <col min="4358" max="4359" width="5.125" customWidth="1"/>
    <col min="4360" max="4360" width="10.5" customWidth="1"/>
    <col min="4361" max="4361" width="4.875" customWidth="1"/>
    <col min="4362" max="4362" width="4.375" customWidth="1"/>
    <col min="4363" max="4363" width="8.75" customWidth="1"/>
    <col min="4364" max="4364" width="14.375" customWidth="1"/>
    <col min="4365" max="4365" width="3.125" customWidth="1"/>
    <col min="4366" max="4366" width="14.375" customWidth="1"/>
    <col min="4367" max="4367" width="10.5" customWidth="1"/>
    <col min="4368" max="4368" width="5.125" customWidth="1"/>
    <col min="4369" max="4369" width="5.25" customWidth="1"/>
    <col min="4370" max="4370" width="10.5" customWidth="1"/>
    <col min="4371" max="4371" width="2.5" customWidth="1"/>
    <col min="4607" max="4607" width="2.5" customWidth="1"/>
    <col min="4608" max="4608" width="4.375" customWidth="1"/>
    <col min="4609" max="4609" width="8.75" customWidth="1"/>
    <col min="4610" max="4610" width="14.375" customWidth="1"/>
    <col min="4611" max="4611" width="3.125" customWidth="1"/>
    <col min="4612" max="4612" width="14.375" customWidth="1"/>
    <col min="4613" max="4613" width="10.5" customWidth="1"/>
    <col min="4614" max="4615" width="5.125" customWidth="1"/>
    <col min="4616" max="4616" width="10.5" customWidth="1"/>
    <col min="4617" max="4617" width="4.875" customWidth="1"/>
    <col min="4618" max="4618" width="4.375" customWidth="1"/>
    <col min="4619" max="4619" width="8.75" customWidth="1"/>
    <col min="4620" max="4620" width="14.375" customWidth="1"/>
    <col min="4621" max="4621" width="3.125" customWidth="1"/>
    <col min="4622" max="4622" width="14.375" customWidth="1"/>
    <col min="4623" max="4623" width="10.5" customWidth="1"/>
    <col min="4624" max="4624" width="5.125" customWidth="1"/>
    <col min="4625" max="4625" width="5.25" customWidth="1"/>
    <col min="4626" max="4626" width="10.5" customWidth="1"/>
    <col min="4627" max="4627" width="2.5" customWidth="1"/>
    <col min="4863" max="4863" width="2.5" customWidth="1"/>
    <col min="4864" max="4864" width="4.375" customWidth="1"/>
    <col min="4865" max="4865" width="8.75" customWidth="1"/>
    <col min="4866" max="4866" width="14.375" customWidth="1"/>
    <col min="4867" max="4867" width="3.125" customWidth="1"/>
    <col min="4868" max="4868" width="14.375" customWidth="1"/>
    <col min="4869" max="4869" width="10.5" customWidth="1"/>
    <col min="4870" max="4871" width="5.125" customWidth="1"/>
    <col min="4872" max="4872" width="10.5" customWidth="1"/>
    <col min="4873" max="4873" width="4.875" customWidth="1"/>
    <col min="4874" max="4874" width="4.375" customWidth="1"/>
    <col min="4875" max="4875" width="8.75" customWidth="1"/>
    <col min="4876" max="4876" width="14.375" customWidth="1"/>
    <col min="4877" max="4877" width="3.125" customWidth="1"/>
    <col min="4878" max="4878" width="14.375" customWidth="1"/>
    <col min="4879" max="4879" width="10.5" customWidth="1"/>
    <col min="4880" max="4880" width="5.125" customWidth="1"/>
    <col min="4881" max="4881" width="5.25" customWidth="1"/>
    <col min="4882" max="4882" width="10.5" customWidth="1"/>
    <col min="4883" max="4883" width="2.5" customWidth="1"/>
    <col min="5119" max="5119" width="2.5" customWidth="1"/>
    <col min="5120" max="5120" width="4.375" customWidth="1"/>
    <col min="5121" max="5121" width="8.75" customWidth="1"/>
    <col min="5122" max="5122" width="14.375" customWidth="1"/>
    <col min="5123" max="5123" width="3.125" customWidth="1"/>
    <col min="5124" max="5124" width="14.375" customWidth="1"/>
    <col min="5125" max="5125" width="10.5" customWidth="1"/>
    <col min="5126" max="5127" width="5.125" customWidth="1"/>
    <col min="5128" max="5128" width="10.5" customWidth="1"/>
    <col min="5129" max="5129" width="4.875" customWidth="1"/>
    <col min="5130" max="5130" width="4.375" customWidth="1"/>
    <col min="5131" max="5131" width="8.75" customWidth="1"/>
    <col min="5132" max="5132" width="14.375" customWidth="1"/>
    <col min="5133" max="5133" width="3.125" customWidth="1"/>
    <col min="5134" max="5134" width="14.375" customWidth="1"/>
    <col min="5135" max="5135" width="10.5" customWidth="1"/>
    <col min="5136" max="5136" width="5.125" customWidth="1"/>
    <col min="5137" max="5137" width="5.25" customWidth="1"/>
    <col min="5138" max="5138" width="10.5" customWidth="1"/>
    <col min="5139" max="5139" width="2.5" customWidth="1"/>
    <col min="5375" max="5375" width="2.5" customWidth="1"/>
    <col min="5376" max="5376" width="4.375" customWidth="1"/>
    <col min="5377" max="5377" width="8.75" customWidth="1"/>
    <col min="5378" max="5378" width="14.375" customWidth="1"/>
    <col min="5379" max="5379" width="3.125" customWidth="1"/>
    <col min="5380" max="5380" width="14.375" customWidth="1"/>
    <col min="5381" max="5381" width="10.5" customWidth="1"/>
    <col min="5382" max="5383" width="5.125" customWidth="1"/>
    <col min="5384" max="5384" width="10.5" customWidth="1"/>
    <col min="5385" max="5385" width="4.875" customWidth="1"/>
    <col min="5386" max="5386" width="4.375" customWidth="1"/>
    <col min="5387" max="5387" width="8.75" customWidth="1"/>
    <col min="5388" max="5388" width="14.375" customWidth="1"/>
    <col min="5389" max="5389" width="3.125" customWidth="1"/>
    <col min="5390" max="5390" width="14.375" customWidth="1"/>
    <col min="5391" max="5391" width="10.5" customWidth="1"/>
    <col min="5392" max="5392" width="5.125" customWidth="1"/>
    <col min="5393" max="5393" width="5.25" customWidth="1"/>
    <col min="5394" max="5394" width="10.5" customWidth="1"/>
    <col min="5395" max="5395" width="2.5" customWidth="1"/>
    <col min="5631" max="5631" width="2.5" customWidth="1"/>
    <col min="5632" max="5632" width="4.375" customWidth="1"/>
    <col min="5633" max="5633" width="8.75" customWidth="1"/>
    <col min="5634" max="5634" width="14.375" customWidth="1"/>
    <col min="5635" max="5635" width="3.125" customWidth="1"/>
    <col min="5636" max="5636" width="14.375" customWidth="1"/>
    <col min="5637" max="5637" width="10.5" customWidth="1"/>
    <col min="5638" max="5639" width="5.125" customWidth="1"/>
    <col min="5640" max="5640" width="10.5" customWidth="1"/>
    <col min="5641" max="5641" width="4.875" customWidth="1"/>
    <col min="5642" max="5642" width="4.375" customWidth="1"/>
    <col min="5643" max="5643" width="8.75" customWidth="1"/>
    <col min="5644" max="5644" width="14.375" customWidth="1"/>
    <col min="5645" max="5645" width="3.125" customWidth="1"/>
    <col min="5646" max="5646" width="14.375" customWidth="1"/>
    <col min="5647" max="5647" width="10.5" customWidth="1"/>
    <col min="5648" max="5648" width="5.125" customWidth="1"/>
    <col min="5649" max="5649" width="5.25" customWidth="1"/>
    <col min="5650" max="5650" width="10.5" customWidth="1"/>
    <col min="5651" max="5651" width="2.5" customWidth="1"/>
    <col min="5887" max="5887" width="2.5" customWidth="1"/>
    <col min="5888" max="5888" width="4.375" customWidth="1"/>
    <col min="5889" max="5889" width="8.75" customWidth="1"/>
    <col min="5890" max="5890" width="14.375" customWidth="1"/>
    <col min="5891" max="5891" width="3.125" customWidth="1"/>
    <col min="5892" max="5892" width="14.375" customWidth="1"/>
    <col min="5893" max="5893" width="10.5" customWidth="1"/>
    <col min="5894" max="5895" width="5.125" customWidth="1"/>
    <col min="5896" max="5896" width="10.5" customWidth="1"/>
    <col min="5897" max="5897" width="4.875" customWidth="1"/>
    <col min="5898" max="5898" width="4.375" customWidth="1"/>
    <col min="5899" max="5899" width="8.75" customWidth="1"/>
    <col min="5900" max="5900" width="14.375" customWidth="1"/>
    <col min="5901" max="5901" width="3.125" customWidth="1"/>
    <col min="5902" max="5902" width="14.375" customWidth="1"/>
    <col min="5903" max="5903" width="10.5" customWidth="1"/>
    <col min="5904" max="5904" width="5.125" customWidth="1"/>
    <col min="5905" max="5905" width="5.25" customWidth="1"/>
    <col min="5906" max="5906" width="10.5" customWidth="1"/>
    <col min="5907" max="5907" width="2.5" customWidth="1"/>
    <col min="6143" max="6143" width="2.5" customWidth="1"/>
    <col min="6144" max="6144" width="4.375" customWidth="1"/>
    <col min="6145" max="6145" width="8.75" customWidth="1"/>
    <col min="6146" max="6146" width="14.375" customWidth="1"/>
    <col min="6147" max="6147" width="3.125" customWidth="1"/>
    <col min="6148" max="6148" width="14.375" customWidth="1"/>
    <col min="6149" max="6149" width="10.5" customWidth="1"/>
    <col min="6150" max="6151" width="5.125" customWidth="1"/>
    <col min="6152" max="6152" width="10.5" customWidth="1"/>
    <col min="6153" max="6153" width="4.875" customWidth="1"/>
    <col min="6154" max="6154" width="4.375" customWidth="1"/>
    <col min="6155" max="6155" width="8.75" customWidth="1"/>
    <col min="6156" max="6156" width="14.375" customWidth="1"/>
    <col min="6157" max="6157" width="3.125" customWidth="1"/>
    <col min="6158" max="6158" width="14.375" customWidth="1"/>
    <col min="6159" max="6159" width="10.5" customWidth="1"/>
    <col min="6160" max="6160" width="5.125" customWidth="1"/>
    <col min="6161" max="6161" width="5.25" customWidth="1"/>
    <col min="6162" max="6162" width="10.5" customWidth="1"/>
    <col min="6163" max="6163" width="2.5" customWidth="1"/>
    <col min="6399" max="6399" width="2.5" customWidth="1"/>
    <col min="6400" max="6400" width="4.375" customWidth="1"/>
    <col min="6401" max="6401" width="8.75" customWidth="1"/>
    <col min="6402" max="6402" width="14.375" customWidth="1"/>
    <col min="6403" max="6403" width="3.125" customWidth="1"/>
    <col min="6404" max="6404" width="14.375" customWidth="1"/>
    <col min="6405" max="6405" width="10.5" customWidth="1"/>
    <col min="6406" max="6407" width="5.125" customWidth="1"/>
    <col min="6408" max="6408" width="10.5" customWidth="1"/>
    <col min="6409" max="6409" width="4.875" customWidth="1"/>
    <col min="6410" max="6410" width="4.375" customWidth="1"/>
    <col min="6411" max="6411" width="8.75" customWidth="1"/>
    <col min="6412" max="6412" width="14.375" customWidth="1"/>
    <col min="6413" max="6413" width="3.125" customWidth="1"/>
    <col min="6414" max="6414" width="14.375" customWidth="1"/>
    <col min="6415" max="6415" width="10.5" customWidth="1"/>
    <col min="6416" max="6416" width="5.125" customWidth="1"/>
    <col min="6417" max="6417" width="5.25" customWidth="1"/>
    <col min="6418" max="6418" width="10.5" customWidth="1"/>
    <col min="6419" max="6419" width="2.5" customWidth="1"/>
    <col min="6655" max="6655" width="2.5" customWidth="1"/>
    <col min="6656" max="6656" width="4.375" customWidth="1"/>
    <col min="6657" max="6657" width="8.75" customWidth="1"/>
    <col min="6658" max="6658" width="14.375" customWidth="1"/>
    <col min="6659" max="6659" width="3.125" customWidth="1"/>
    <col min="6660" max="6660" width="14.375" customWidth="1"/>
    <col min="6661" max="6661" width="10.5" customWidth="1"/>
    <col min="6662" max="6663" width="5.125" customWidth="1"/>
    <col min="6664" max="6664" width="10.5" customWidth="1"/>
    <col min="6665" max="6665" width="4.875" customWidth="1"/>
    <col min="6666" max="6666" width="4.375" customWidth="1"/>
    <col min="6667" max="6667" width="8.75" customWidth="1"/>
    <col min="6668" max="6668" width="14.375" customWidth="1"/>
    <col min="6669" max="6669" width="3.125" customWidth="1"/>
    <col min="6670" max="6670" width="14.375" customWidth="1"/>
    <col min="6671" max="6671" width="10.5" customWidth="1"/>
    <col min="6672" max="6672" width="5.125" customWidth="1"/>
    <col min="6673" max="6673" width="5.25" customWidth="1"/>
    <col min="6674" max="6674" width="10.5" customWidth="1"/>
    <col min="6675" max="6675" width="2.5" customWidth="1"/>
    <col min="6911" max="6911" width="2.5" customWidth="1"/>
    <col min="6912" max="6912" width="4.375" customWidth="1"/>
    <col min="6913" max="6913" width="8.75" customWidth="1"/>
    <col min="6914" max="6914" width="14.375" customWidth="1"/>
    <col min="6915" max="6915" width="3.125" customWidth="1"/>
    <col min="6916" max="6916" width="14.375" customWidth="1"/>
    <col min="6917" max="6917" width="10.5" customWidth="1"/>
    <col min="6918" max="6919" width="5.125" customWidth="1"/>
    <col min="6920" max="6920" width="10.5" customWidth="1"/>
    <col min="6921" max="6921" width="4.875" customWidth="1"/>
    <col min="6922" max="6922" width="4.375" customWidth="1"/>
    <col min="6923" max="6923" width="8.75" customWidth="1"/>
    <col min="6924" max="6924" width="14.375" customWidth="1"/>
    <col min="6925" max="6925" width="3.125" customWidth="1"/>
    <col min="6926" max="6926" width="14.375" customWidth="1"/>
    <col min="6927" max="6927" width="10.5" customWidth="1"/>
    <col min="6928" max="6928" width="5.125" customWidth="1"/>
    <col min="6929" max="6929" width="5.25" customWidth="1"/>
    <col min="6930" max="6930" width="10.5" customWidth="1"/>
    <col min="6931" max="6931" width="2.5" customWidth="1"/>
    <col min="7167" max="7167" width="2.5" customWidth="1"/>
    <col min="7168" max="7168" width="4.375" customWidth="1"/>
    <col min="7169" max="7169" width="8.75" customWidth="1"/>
    <col min="7170" max="7170" width="14.375" customWidth="1"/>
    <col min="7171" max="7171" width="3.125" customWidth="1"/>
    <col min="7172" max="7172" width="14.375" customWidth="1"/>
    <col min="7173" max="7173" width="10.5" customWidth="1"/>
    <col min="7174" max="7175" width="5.125" customWidth="1"/>
    <col min="7176" max="7176" width="10.5" customWidth="1"/>
    <col min="7177" max="7177" width="4.875" customWidth="1"/>
    <col min="7178" max="7178" width="4.375" customWidth="1"/>
    <col min="7179" max="7179" width="8.75" customWidth="1"/>
    <col min="7180" max="7180" width="14.375" customWidth="1"/>
    <col min="7181" max="7181" width="3.125" customWidth="1"/>
    <col min="7182" max="7182" width="14.375" customWidth="1"/>
    <col min="7183" max="7183" width="10.5" customWidth="1"/>
    <col min="7184" max="7184" width="5.125" customWidth="1"/>
    <col min="7185" max="7185" width="5.25" customWidth="1"/>
    <col min="7186" max="7186" width="10.5" customWidth="1"/>
    <col min="7187" max="7187" width="2.5" customWidth="1"/>
    <col min="7423" max="7423" width="2.5" customWidth="1"/>
    <col min="7424" max="7424" width="4.375" customWidth="1"/>
    <col min="7425" max="7425" width="8.75" customWidth="1"/>
    <col min="7426" max="7426" width="14.375" customWidth="1"/>
    <col min="7427" max="7427" width="3.125" customWidth="1"/>
    <col min="7428" max="7428" width="14.375" customWidth="1"/>
    <col min="7429" max="7429" width="10.5" customWidth="1"/>
    <col min="7430" max="7431" width="5.125" customWidth="1"/>
    <col min="7432" max="7432" width="10.5" customWidth="1"/>
    <col min="7433" max="7433" width="4.875" customWidth="1"/>
    <col min="7434" max="7434" width="4.375" customWidth="1"/>
    <col min="7435" max="7435" width="8.75" customWidth="1"/>
    <col min="7436" max="7436" width="14.375" customWidth="1"/>
    <col min="7437" max="7437" width="3.125" customWidth="1"/>
    <col min="7438" max="7438" width="14.375" customWidth="1"/>
    <col min="7439" max="7439" width="10.5" customWidth="1"/>
    <col min="7440" max="7440" width="5.125" customWidth="1"/>
    <col min="7441" max="7441" width="5.25" customWidth="1"/>
    <col min="7442" max="7442" width="10.5" customWidth="1"/>
    <col min="7443" max="7443" width="2.5" customWidth="1"/>
    <col min="7679" max="7679" width="2.5" customWidth="1"/>
    <col min="7680" max="7680" width="4.375" customWidth="1"/>
    <col min="7681" max="7681" width="8.75" customWidth="1"/>
    <col min="7682" max="7682" width="14.375" customWidth="1"/>
    <col min="7683" max="7683" width="3.125" customWidth="1"/>
    <col min="7684" max="7684" width="14.375" customWidth="1"/>
    <col min="7685" max="7685" width="10.5" customWidth="1"/>
    <col min="7686" max="7687" width="5.125" customWidth="1"/>
    <col min="7688" max="7688" width="10.5" customWidth="1"/>
    <col min="7689" max="7689" width="4.875" customWidth="1"/>
    <col min="7690" max="7690" width="4.375" customWidth="1"/>
    <col min="7691" max="7691" width="8.75" customWidth="1"/>
    <col min="7692" max="7692" width="14.375" customWidth="1"/>
    <col min="7693" max="7693" width="3.125" customWidth="1"/>
    <col min="7694" max="7694" width="14.375" customWidth="1"/>
    <col min="7695" max="7695" width="10.5" customWidth="1"/>
    <col min="7696" max="7696" width="5.125" customWidth="1"/>
    <col min="7697" max="7697" width="5.25" customWidth="1"/>
    <col min="7698" max="7698" width="10.5" customWidth="1"/>
    <col min="7699" max="7699" width="2.5" customWidth="1"/>
    <col min="7935" max="7935" width="2.5" customWidth="1"/>
    <col min="7936" max="7936" width="4.375" customWidth="1"/>
    <col min="7937" max="7937" width="8.75" customWidth="1"/>
    <col min="7938" max="7938" width="14.375" customWidth="1"/>
    <col min="7939" max="7939" width="3.125" customWidth="1"/>
    <col min="7940" max="7940" width="14.375" customWidth="1"/>
    <col min="7941" max="7941" width="10.5" customWidth="1"/>
    <col min="7942" max="7943" width="5.125" customWidth="1"/>
    <col min="7944" max="7944" width="10.5" customWidth="1"/>
    <col min="7945" max="7945" width="4.875" customWidth="1"/>
    <col min="7946" max="7946" width="4.375" customWidth="1"/>
    <col min="7947" max="7947" width="8.75" customWidth="1"/>
    <col min="7948" max="7948" width="14.375" customWidth="1"/>
    <col min="7949" max="7949" width="3.125" customWidth="1"/>
    <col min="7950" max="7950" width="14.375" customWidth="1"/>
    <col min="7951" max="7951" width="10.5" customWidth="1"/>
    <col min="7952" max="7952" width="5.125" customWidth="1"/>
    <col min="7953" max="7953" width="5.25" customWidth="1"/>
    <col min="7954" max="7954" width="10.5" customWidth="1"/>
    <col min="7955" max="7955" width="2.5" customWidth="1"/>
    <col min="8191" max="8191" width="2.5" customWidth="1"/>
    <col min="8192" max="8192" width="4.375" customWidth="1"/>
    <col min="8193" max="8193" width="8.75" customWidth="1"/>
    <col min="8194" max="8194" width="14.375" customWidth="1"/>
    <col min="8195" max="8195" width="3.125" customWidth="1"/>
    <col min="8196" max="8196" width="14.375" customWidth="1"/>
    <col min="8197" max="8197" width="10.5" customWidth="1"/>
    <col min="8198" max="8199" width="5.125" customWidth="1"/>
    <col min="8200" max="8200" width="10.5" customWidth="1"/>
    <col min="8201" max="8201" width="4.875" customWidth="1"/>
    <col min="8202" max="8202" width="4.375" customWidth="1"/>
    <col min="8203" max="8203" width="8.75" customWidth="1"/>
    <col min="8204" max="8204" width="14.375" customWidth="1"/>
    <col min="8205" max="8205" width="3.125" customWidth="1"/>
    <col min="8206" max="8206" width="14.375" customWidth="1"/>
    <col min="8207" max="8207" width="10.5" customWidth="1"/>
    <col min="8208" max="8208" width="5.125" customWidth="1"/>
    <col min="8209" max="8209" width="5.25" customWidth="1"/>
    <col min="8210" max="8210" width="10.5" customWidth="1"/>
    <col min="8211" max="8211" width="2.5" customWidth="1"/>
    <col min="8447" max="8447" width="2.5" customWidth="1"/>
    <col min="8448" max="8448" width="4.375" customWidth="1"/>
    <col min="8449" max="8449" width="8.75" customWidth="1"/>
    <col min="8450" max="8450" width="14.375" customWidth="1"/>
    <col min="8451" max="8451" width="3.125" customWidth="1"/>
    <col min="8452" max="8452" width="14.375" customWidth="1"/>
    <col min="8453" max="8453" width="10.5" customWidth="1"/>
    <col min="8454" max="8455" width="5.125" customWidth="1"/>
    <col min="8456" max="8456" width="10.5" customWidth="1"/>
    <col min="8457" max="8457" width="4.875" customWidth="1"/>
    <col min="8458" max="8458" width="4.375" customWidth="1"/>
    <col min="8459" max="8459" width="8.75" customWidth="1"/>
    <col min="8460" max="8460" width="14.375" customWidth="1"/>
    <col min="8461" max="8461" width="3.125" customWidth="1"/>
    <col min="8462" max="8462" width="14.375" customWidth="1"/>
    <col min="8463" max="8463" width="10.5" customWidth="1"/>
    <col min="8464" max="8464" width="5.125" customWidth="1"/>
    <col min="8465" max="8465" width="5.25" customWidth="1"/>
    <col min="8466" max="8466" width="10.5" customWidth="1"/>
    <col min="8467" max="8467" width="2.5" customWidth="1"/>
    <col min="8703" max="8703" width="2.5" customWidth="1"/>
    <col min="8704" max="8704" width="4.375" customWidth="1"/>
    <col min="8705" max="8705" width="8.75" customWidth="1"/>
    <col min="8706" max="8706" width="14.375" customWidth="1"/>
    <col min="8707" max="8707" width="3.125" customWidth="1"/>
    <col min="8708" max="8708" width="14.375" customWidth="1"/>
    <col min="8709" max="8709" width="10.5" customWidth="1"/>
    <col min="8710" max="8711" width="5.125" customWidth="1"/>
    <col min="8712" max="8712" width="10.5" customWidth="1"/>
    <col min="8713" max="8713" width="4.875" customWidth="1"/>
    <col min="8714" max="8714" width="4.375" customWidth="1"/>
    <col min="8715" max="8715" width="8.75" customWidth="1"/>
    <col min="8716" max="8716" width="14.375" customWidth="1"/>
    <col min="8717" max="8717" width="3.125" customWidth="1"/>
    <col min="8718" max="8718" width="14.375" customWidth="1"/>
    <col min="8719" max="8719" width="10.5" customWidth="1"/>
    <col min="8720" max="8720" width="5.125" customWidth="1"/>
    <col min="8721" max="8721" width="5.25" customWidth="1"/>
    <col min="8722" max="8722" width="10.5" customWidth="1"/>
    <col min="8723" max="8723" width="2.5" customWidth="1"/>
    <col min="8959" max="8959" width="2.5" customWidth="1"/>
    <col min="8960" max="8960" width="4.375" customWidth="1"/>
    <col min="8961" max="8961" width="8.75" customWidth="1"/>
    <col min="8962" max="8962" width="14.375" customWidth="1"/>
    <col min="8963" max="8963" width="3.125" customWidth="1"/>
    <col min="8964" max="8964" width="14.375" customWidth="1"/>
    <col min="8965" max="8965" width="10.5" customWidth="1"/>
    <col min="8966" max="8967" width="5.125" customWidth="1"/>
    <col min="8968" max="8968" width="10.5" customWidth="1"/>
    <col min="8969" max="8969" width="4.875" customWidth="1"/>
    <col min="8970" max="8970" width="4.375" customWidth="1"/>
    <col min="8971" max="8971" width="8.75" customWidth="1"/>
    <col min="8972" max="8972" width="14.375" customWidth="1"/>
    <col min="8973" max="8973" width="3.125" customWidth="1"/>
    <col min="8974" max="8974" width="14.375" customWidth="1"/>
    <col min="8975" max="8975" width="10.5" customWidth="1"/>
    <col min="8976" max="8976" width="5.125" customWidth="1"/>
    <col min="8977" max="8977" width="5.25" customWidth="1"/>
    <col min="8978" max="8978" width="10.5" customWidth="1"/>
    <col min="8979" max="8979" width="2.5" customWidth="1"/>
    <col min="9215" max="9215" width="2.5" customWidth="1"/>
    <col min="9216" max="9216" width="4.375" customWidth="1"/>
    <col min="9217" max="9217" width="8.75" customWidth="1"/>
    <col min="9218" max="9218" width="14.375" customWidth="1"/>
    <col min="9219" max="9219" width="3.125" customWidth="1"/>
    <col min="9220" max="9220" width="14.375" customWidth="1"/>
    <col min="9221" max="9221" width="10.5" customWidth="1"/>
    <col min="9222" max="9223" width="5.125" customWidth="1"/>
    <col min="9224" max="9224" width="10.5" customWidth="1"/>
    <col min="9225" max="9225" width="4.875" customWidth="1"/>
    <col min="9226" max="9226" width="4.375" customWidth="1"/>
    <col min="9227" max="9227" width="8.75" customWidth="1"/>
    <col min="9228" max="9228" width="14.375" customWidth="1"/>
    <col min="9229" max="9229" width="3.125" customWidth="1"/>
    <col min="9230" max="9230" width="14.375" customWidth="1"/>
    <col min="9231" max="9231" width="10.5" customWidth="1"/>
    <col min="9232" max="9232" width="5.125" customWidth="1"/>
    <col min="9233" max="9233" width="5.25" customWidth="1"/>
    <col min="9234" max="9234" width="10.5" customWidth="1"/>
    <col min="9235" max="9235" width="2.5" customWidth="1"/>
    <col min="9471" max="9471" width="2.5" customWidth="1"/>
    <col min="9472" max="9472" width="4.375" customWidth="1"/>
    <col min="9473" max="9473" width="8.75" customWidth="1"/>
    <col min="9474" max="9474" width="14.375" customWidth="1"/>
    <col min="9475" max="9475" width="3.125" customWidth="1"/>
    <col min="9476" max="9476" width="14.375" customWidth="1"/>
    <col min="9477" max="9477" width="10.5" customWidth="1"/>
    <col min="9478" max="9479" width="5.125" customWidth="1"/>
    <col min="9480" max="9480" width="10.5" customWidth="1"/>
    <col min="9481" max="9481" width="4.875" customWidth="1"/>
    <col min="9482" max="9482" width="4.375" customWidth="1"/>
    <col min="9483" max="9483" width="8.75" customWidth="1"/>
    <col min="9484" max="9484" width="14.375" customWidth="1"/>
    <col min="9485" max="9485" width="3.125" customWidth="1"/>
    <col min="9486" max="9486" width="14.375" customWidth="1"/>
    <col min="9487" max="9487" width="10.5" customWidth="1"/>
    <col min="9488" max="9488" width="5.125" customWidth="1"/>
    <col min="9489" max="9489" width="5.25" customWidth="1"/>
    <col min="9490" max="9490" width="10.5" customWidth="1"/>
    <col min="9491" max="9491" width="2.5" customWidth="1"/>
    <col min="9727" max="9727" width="2.5" customWidth="1"/>
    <col min="9728" max="9728" width="4.375" customWidth="1"/>
    <col min="9729" max="9729" width="8.75" customWidth="1"/>
    <col min="9730" max="9730" width="14.375" customWidth="1"/>
    <col min="9731" max="9731" width="3.125" customWidth="1"/>
    <col min="9732" max="9732" width="14.375" customWidth="1"/>
    <col min="9733" max="9733" width="10.5" customWidth="1"/>
    <col min="9734" max="9735" width="5.125" customWidth="1"/>
    <col min="9736" max="9736" width="10.5" customWidth="1"/>
    <col min="9737" max="9737" width="4.875" customWidth="1"/>
    <col min="9738" max="9738" width="4.375" customWidth="1"/>
    <col min="9739" max="9739" width="8.75" customWidth="1"/>
    <col min="9740" max="9740" width="14.375" customWidth="1"/>
    <col min="9741" max="9741" width="3.125" customWidth="1"/>
    <col min="9742" max="9742" width="14.375" customWidth="1"/>
    <col min="9743" max="9743" width="10.5" customWidth="1"/>
    <col min="9744" max="9744" width="5.125" customWidth="1"/>
    <col min="9745" max="9745" width="5.25" customWidth="1"/>
    <col min="9746" max="9746" width="10.5" customWidth="1"/>
    <col min="9747" max="9747" width="2.5" customWidth="1"/>
    <col min="9983" max="9983" width="2.5" customWidth="1"/>
    <col min="9984" max="9984" width="4.375" customWidth="1"/>
    <col min="9985" max="9985" width="8.75" customWidth="1"/>
    <col min="9986" max="9986" width="14.375" customWidth="1"/>
    <col min="9987" max="9987" width="3.125" customWidth="1"/>
    <col min="9988" max="9988" width="14.375" customWidth="1"/>
    <col min="9989" max="9989" width="10.5" customWidth="1"/>
    <col min="9990" max="9991" width="5.125" customWidth="1"/>
    <col min="9992" max="9992" width="10.5" customWidth="1"/>
    <col min="9993" max="9993" width="4.875" customWidth="1"/>
    <col min="9994" max="9994" width="4.375" customWidth="1"/>
    <col min="9995" max="9995" width="8.75" customWidth="1"/>
    <col min="9996" max="9996" width="14.375" customWidth="1"/>
    <col min="9997" max="9997" width="3.125" customWidth="1"/>
    <col min="9998" max="9998" width="14.375" customWidth="1"/>
    <col min="9999" max="9999" width="10.5" customWidth="1"/>
    <col min="10000" max="10000" width="5.125" customWidth="1"/>
    <col min="10001" max="10001" width="5.25" customWidth="1"/>
    <col min="10002" max="10002" width="10.5" customWidth="1"/>
    <col min="10003" max="10003" width="2.5" customWidth="1"/>
    <col min="10239" max="10239" width="2.5" customWidth="1"/>
    <col min="10240" max="10240" width="4.375" customWidth="1"/>
    <col min="10241" max="10241" width="8.75" customWidth="1"/>
    <col min="10242" max="10242" width="14.375" customWidth="1"/>
    <col min="10243" max="10243" width="3.125" customWidth="1"/>
    <col min="10244" max="10244" width="14.375" customWidth="1"/>
    <col min="10245" max="10245" width="10.5" customWidth="1"/>
    <col min="10246" max="10247" width="5.125" customWidth="1"/>
    <col min="10248" max="10248" width="10.5" customWidth="1"/>
    <col min="10249" max="10249" width="4.875" customWidth="1"/>
    <col min="10250" max="10250" width="4.375" customWidth="1"/>
    <col min="10251" max="10251" width="8.75" customWidth="1"/>
    <col min="10252" max="10252" width="14.375" customWidth="1"/>
    <col min="10253" max="10253" width="3.125" customWidth="1"/>
    <col min="10254" max="10254" width="14.375" customWidth="1"/>
    <col min="10255" max="10255" width="10.5" customWidth="1"/>
    <col min="10256" max="10256" width="5.125" customWidth="1"/>
    <col min="10257" max="10257" width="5.25" customWidth="1"/>
    <col min="10258" max="10258" width="10.5" customWidth="1"/>
    <col min="10259" max="10259" width="2.5" customWidth="1"/>
    <col min="10495" max="10495" width="2.5" customWidth="1"/>
    <col min="10496" max="10496" width="4.375" customWidth="1"/>
    <col min="10497" max="10497" width="8.75" customWidth="1"/>
    <col min="10498" max="10498" width="14.375" customWidth="1"/>
    <col min="10499" max="10499" width="3.125" customWidth="1"/>
    <col min="10500" max="10500" width="14.375" customWidth="1"/>
    <col min="10501" max="10501" width="10.5" customWidth="1"/>
    <col min="10502" max="10503" width="5.125" customWidth="1"/>
    <col min="10504" max="10504" width="10.5" customWidth="1"/>
    <col min="10505" max="10505" width="4.875" customWidth="1"/>
    <col min="10506" max="10506" width="4.375" customWidth="1"/>
    <col min="10507" max="10507" width="8.75" customWidth="1"/>
    <col min="10508" max="10508" width="14.375" customWidth="1"/>
    <col min="10509" max="10509" width="3.125" customWidth="1"/>
    <col min="10510" max="10510" width="14.375" customWidth="1"/>
    <col min="10511" max="10511" width="10.5" customWidth="1"/>
    <col min="10512" max="10512" width="5.125" customWidth="1"/>
    <col min="10513" max="10513" width="5.25" customWidth="1"/>
    <col min="10514" max="10514" width="10.5" customWidth="1"/>
    <col min="10515" max="10515" width="2.5" customWidth="1"/>
    <col min="10751" max="10751" width="2.5" customWidth="1"/>
    <col min="10752" max="10752" width="4.375" customWidth="1"/>
    <col min="10753" max="10753" width="8.75" customWidth="1"/>
    <col min="10754" max="10754" width="14.375" customWidth="1"/>
    <col min="10755" max="10755" width="3.125" customWidth="1"/>
    <col min="10756" max="10756" width="14.375" customWidth="1"/>
    <col min="10757" max="10757" width="10.5" customWidth="1"/>
    <col min="10758" max="10759" width="5.125" customWidth="1"/>
    <col min="10760" max="10760" width="10.5" customWidth="1"/>
    <col min="10761" max="10761" width="4.875" customWidth="1"/>
    <col min="10762" max="10762" width="4.375" customWidth="1"/>
    <col min="10763" max="10763" width="8.75" customWidth="1"/>
    <col min="10764" max="10764" width="14.375" customWidth="1"/>
    <col min="10765" max="10765" width="3.125" customWidth="1"/>
    <col min="10766" max="10766" width="14.375" customWidth="1"/>
    <col min="10767" max="10767" width="10.5" customWidth="1"/>
    <col min="10768" max="10768" width="5.125" customWidth="1"/>
    <col min="10769" max="10769" width="5.25" customWidth="1"/>
    <col min="10770" max="10770" width="10.5" customWidth="1"/>
    <col min="10771" max="10771" width="2.5" customWidth="1"/>
    <col min="11007" max="11007" width="2.5" customWidth="1"/>
    <col min="11008" max="11008" width="4.375" customWidth="1"/>
    <col min="11009" max="11009" width="8.75" customWidth="1"/>
    <col min="11010" max="11010" width="14.375" customWidth="1"/>
    <col min="11011" max="11011" width="3.125" customWidth="1"/>
    <col min="11012" max="11012" width="14.375" customWidth="1"/>
    <col min="11013" max="11013" width="10.5" customWidth="1"/>
    <col min="11014" max="11015" width="5.125" customWidth="1"/>
    <col min="11016" max="11016" width="10.5" customWidth="1"/>
    <col min="11017" max="11017" width="4.875" customWidth="1"/>
    <col min="11018" max="11018" width="4.375" customWidth="1"/>
    <col min="11019" max="11019" width="8.75" customWidth="1"/>
    <col min="11020" max="11020" width="14.375" customWidth="1"/>
    <col min="11021" max="11021" width="3.125" customWidth="1"/>
    <col min="11022" max="11022" width="14.375" customWidth="1"/>
    <col min="11023" max="11023" width="10.5" customWidth="1"/>
    <col min="11024" max="11024" width="5.125" customWidth="1"/>
    <col min="11025" max="11025" width="5.25" customWidth="1"/>
    <col min="11026" max="11026" width="10.5" customWidth="1"/>
    <col min="11027" max="11027" width="2.5" customWidth="1"/>
    <col min="11263" max="11263" width="2.5" customWidth="1"/>
    <col min="11264" max="11264" width="4.375" customWidth="1"/>
    <col min="11265" max="11265" width="8.75" customWidth="1"/>
    <col min="11266" max="11266" width="14.375" customWidth="1"/>
    <col min="11267" max="11267" width="3.125" customWidth="1"/>
    <col min="11268" max="11268" width="14.375" customWidth="1"/>
    <col min="11269" max="11269" width="10.5" customWidth="1"/>
    <col min="11270" max="11271" width="5.125" customWidth="1"/>
    <col min="11272" max="11272" width="10.5" customWidth="1"/>
    <col min="11273" max="11273" width="4.875" customWidth="1"/>
    <col min="11274" max="11274" width="4.375" customWidth="1"/>
    <col min="11275" max="11275" width="8.75" customWidth="1"/>
    <col min="11276" max="11276" width="14.375" customWidth="1"/>
    <col min="11277" max="11277" width="3.125" customWidth="1"/>
    <col min="11278" max="11278" width="14.375" customWidth="1"/>
    <col min="11279" max="11279" width="10.5" customWidth="1"/>
    <col min="11280" max="11280" width="5.125" customWidth="1"/>
    <col min="11281" max="11281" width="5.25" customWidth="1"/>
    <col min="11282" max="11282" width="10.5" customWidth="1"/>
    <col min="11283" max="11283" width="2.5" customWidth="1"/>
    <col min="11519" max="11519" width="2.5" customWidth="1"/>
    <col min="11520" max="11520" width="4.375" customWidth="1"/>
    <col min="11521" max="11521" width="8.75" customWidth="1"/>
    <col min="11522" max="11522" width="14.375" customWidth="1"/>
    <col min="11523" max="11523" width="3.125" customWidth="1"/>
    <col min="11524" max="11524" width="14.375" customWidth="1"/>
    <col min="11525" max="11525" width="10.5" customWidth="1"/>
    <col min="11526" max="11527" width="5.125" customWidth="1"/>
    <col min="11528" max="11528" width="10.5" customWidth="1"/>
    <col min="11529" max="11529" width="4.875" customWidth="1"/>
    <col min="11530" max="11530" width="4.375" customWidth="1"/>
    <col min="11531" max="11531" width="8.75" customWidth="1"/>
    <col min="11532" max="11532" width="14.375" customWidth="1"/>
    <col min="11533" max="11533" width="3.125" customWidth="1"/>
    <col min="11534" max="11534" width="14.375" customWidth="1"/>
    <col min="11535" max="11535" width="10.5" customWidth="1"/>
    <col min="11536" max="11536" width="5.125" customWidth="1"/>
    <col min="11537" max="11537" width="5.25" customWidth="1"/>
    <col min="11538" max="11538" width="10.5" customWidth="1"/>
    <col min="11539" max="11539" width="2.5" customWidth="1"/>
    <col min="11775" max="11775" width="2.5" customWidth="1"/>
    <col min="11776" max="11776" width="4.375" customWidth="1"/>
    <col min="11777" max="11777" width="8.75" customWidth="1"/>
    <col min="11778" max="11778" width="14.375" customWidth="1"/>
    <col min="11779" max="11779" width="3.125" customWidth="1"/>
    <col min="11780" max="11780" width="14.375" customWidth="1"/>
    <col min="11781" max="11781" width="10.5" customWidth="1"/>
    <col min="11782" max="11783" width="5.125" customWidth="1"/>
    <col min="11784" max="11784" width="10.5" customWidth="1"/>
    <col min="11785" max="11785" width="4.875" customWidth="1"/>
    <col min="11786" max="11786" width="4.375" customWidth="1"/>
    <col min="11787" max="11787" width="8.75" customWidth="1"/>
    <col min="11788" max="11788" width="14.375" customWidth="1"/>
    <col min="11789" max="11789" width="3.125" customWidth="1"/>
    <col min="11790" max="11790" width="14.375" customWidth="1"/>
    <col min="11791" max="11791" width="10.5" customWidth="1"/>
    <col min="11792" max="11792" width="5.125" customWidth="1"/>
    <col min="11793" max="11793" width="5.25" customWidth="1"/>
    <col min="11794" max="11794" width="10.5" customWidth="1"/>
    <col min="11795" max="11795" width="2.5" customWidth="1"/>
    <col min="12031" max="12031" width="2.5" customWidth="1"/>
    <col min="12032" max="12032" width="4.375" customWidth="1"/>
    <col min="12033" max="12033" width="8.75" customWidth="1"/>
    <col min="12034" max="12034" width="14.375" customWidth="1"/>
    <col min="12035" max="12035" width="3.125" customWidth="1"/>
    <col min="12036" max="12036" width="14.375" customWidth="1"/>
    <col min="12037" max="12037" width="10.5" customWidth="1"/>
    <col min="12038" max="12039" width="5.125" customWidth="1"/>
    <col min="12040" max="12040" width="10.5" customWidth="1"/>
    <col min="12041" max="12041" width="4.875" customWidth="1"/>
    <col min="12042" max="12042" width="4.375" customWidth="1"/>
    <col min="12043" max="12043" width="8.75" customWidth="1"/>
    <col min="12044" max="12044" width="14.375" customWidth="1"/>
    <col min="12045" max="12045" width="3.125" customWidth="1"/>
    <col min="12046" max="12046" width="14.375" customWidth="1"/>
    <col min="12047" max="12047" width="10.5" customWidth="1"/>
    <col min="12048" max="12048" width="5.125" customWidth="1"/>
    <col min="12049" max="12049" width="5.25" customWidth="1"/>
    <col min="12050" max="12050" width="10.5" customWidth="1"/>
    <col min="12051" max="12051" width="2.5" customWidth="1"/>
    <col min="12287" max="12287" width="2.5" customWidth="1"/>
    <col min="12288" max="12288" width="4.375" customWidth="1"/>
    <col min="12289" max="12289" width="8.75" customWidth="1"/>
    <col min="12290" max="12290" width="14.375" customWidth="1"/>
    <col min="12291" max="12291" width="3.125" customWidth="1"/>
    <col min="12292" max="12292" width="14.375" customWidth="1"/>
    <col min="12293" max="12293" width="10.5" customWidth="1"/>
    <col min="12294" max="12295" width="5.125" customWidth="1"/>
    <col min="12296" max="12296" width="10.5" customWidth="1"/>
    <col min="12297" max="12297" width="4.875" customWidth="1"/>
    <col min="12298" max="12298" width="4.375" customWidth="1"/>
    <col min="12299" max="12299" width="8.75" customWidth="1"/>
    <col min="12300" max="12300" width="14.375" customWidth="1"/>
    <col min="12301" max="12301" width="3.125" customWidth="1"/>
    <col min="12302" max="12302" width="14.375" customWidth="1"/>
    <col min="12303" max="12303" width="10.5" customWidth="1"/>
    <col min="12304" max="12304" width="5.125" customWidth="1"/>
    <col min="12305" max="12305" width="5.25" customWidth="1"/>
    <col min="12306" max="12306" width="10.5" customWidth="1"/>
    <col min="12307" max="12307" width="2.5" customWidth="1"/>
    <col min="12543" max="12543" width="2.5" customWidth="1"/>
    <col min="12544" max="12544" width="4.375" customWidth="1"/>
    <col min="12545" max="12545" width="8.75" customWidth="1"/>
    <col min="12546" max="12546" width="14.375" customWidth="1"/>
    <col min="12547" max="12547" width="3.125" customWidth="1"/>
    <col min="12548" max="12548" width="14.375" customWidth="1"/>
    <col min="12549" max="12549" width="10.5" customWidth="1"/>
    <col min="12550" max="12551" width="5.125" customWidth="1"/>
    <col min="12552" max="12552" width="10.5" customWidth="1"/>
    <col min="12553" max="12553" width="4.875" customWidth="1"/>
    <col min="12554" max="12554" width="4.375" customWidth="1"/>
    <col min="12555" max="12555" width="8.75" customWidth="1"/>
    <col min="12556" max="12556" width="14.375" customWidth="1"/>
    <col min="12557" max="12557" width="3.125" customWidth="1"/>
    <col min="12558" max="12558" width="14.375" customWidth="1"/>
    <col min="12559" max="12559" width="10.5" customWidth="1"/>
    <col min="12560" max="12560" width="5.125" customWidth="1"/>
    <col min="12561" max="12561" width="5.25" customWidth="1"/>
    <col min="12562" max="12562" width="10.5" customWidth="1"/>
    <col min="12563" max="12563" width="2.5" customWidth="1"/>
    <col min="12799" max="12799" width="2.5" customWidth="1"/>
    <col min="12800" max="12800" width="4.375" customWidth="1"/>
    <col min="12801" max="12801" width="8.75" customWidth="1"/>
    <col min="12802" max="12802" width="14.375" customWidth="1"/>
    <col min="12803" max="12803" width="3.125" customWidth="1"/>
    <col min="12804" max="12804" width="14.375" customWidth="1"/>
    <col min="12805" max="12805" width="10.5" customWidth="1"/>
    <col min="12806" max="12807" width="5.125" customWidth="1"/>
    <col min="12808" max="12808" width="10.5" customWidth="1"/>
    <col min="12809" max="12809" width="4.875" customWidth="1"/>
    <col min="12810" max="12810" width="4.375" customWidth="1"/>
    <col min="12811" max="12811" width="8.75" customWidth="1"/>
    <col min="12812" max="12812" width="14.375" customWidth="1"/>
    <col min="12813" max="12813" width="3.125" customWidth="1"/>
    <col min="12814" max="12814" width="14.375" customWidth="1"/>
    <col min="12815" max="12815" width="10.5" customWidth="1"/>
    <col min="12816" max="12816" width="5.125" customWidth="1"/>
    <col min="12817" max="12817" width="5.25" customWidth="1"/>
    <col min="12818" max="12818" width="10.5" customWidth="1"/>
    <col min="12819" max="12819" width="2.5" customWidth="1"/>
    <col min="13055" max="13055" width="2.5" customWidth="1"/>
    <col min="13056" max="13056" width="4.375" customWidth="1"/>
    <col min="13057" max="13057" width="8.75" customWidth="1"/>
    <col min="13058" max="13058" width="14.375" customWidth="1"/>
    <col min="13059" max="13059" width="3.125" customWidth="1"/>
    <col min="13060" max="13060" width="14.375" customWidth="1"/>
    <col min="13061" max="13061" width="10.5" customWidth="1"/>
    <col min="13062" max="13063" width="5.125" customWidth="1"/>
    <col min="13064" max="13064" width="10.5" customWidth="1"/>
    <col min="13065" max="13065" width="4.875" customWidth="1"/>
    <col min="13066" max="13066" width="4.375" customWidth="1"/>
    <col min="13067" max="13067" width="8.75" customWidth="1"/>
    <col min="13068" max="13068" width="14.375" customWidth="1"/>
    <col min="13069" max="13069" width="3.125" customWidth="1"/>
    <col min="13070" max="13070" width="14.375" customWidth="1"/>
    <col min="13071" max="13071" width="10.5" customWidth="1"/>
    <col min="13072" max="13072" width="5.125" customWidth="1"/>
    <col min="13073" max="13073" width="5.25" customWidth="1"/>
    <col min="13074" max="13074" width="10.5" customWidth="1"/>
    <col min="13075" max="13075" width="2.5" customWidth="1"/>
    <col min="13311" max="13311" width="2.5" customWidth="1"/>
    <col min="13312" max="13312" width="4.375" customWidth="1"/>
    <col min="13313" max="13313" width="8.75" customWidth="1"/>
    <col min="13314" max="13314" width="14.375" customWidth="1"/>
    <col min="13315" max="13315" width="3.125" customWidth="1"/>
    <col min="13316" max="13316" width="14.375" customWidth="1"/>
    <col min="13317" max="13317" width="10.5" customWidth="1"/>
    <col min="13318" max="13319" width="5.125" customWidth="1"/>
    <col min="13320" max="13320" width="10.5" customWidth="1"/>
    <col min="13321" max="13321" width="4.875" customWidth="1"/>
    <col min="13322" max="13322" width="4.375" customWidth="1"/>
    <col min="13323" max="13323" width="8.75" customWidth="1"/>
    <col min="13324" max="13324" width="14.375" customWidth="1"/>
    <col min="13325" max="13325" width="3.125" customWidth="1"/>
    <col min="13326" max="13326" width="14.375" customWidth="1"/>
    <col min="13327" max="13327" width="10.5" customWidth="1"/>
    <col min="13328" max="13328" width="5.125" customWidth="1"/>
    <col min="13329" max="13329" width="5.25" customWidth="1"/>
    <col min="13330" max="13330" width="10.5" customWidth="1"/>
    <col min="13331" max="13331" width="2.5" customWidth="1"/>
    <col min="13567" max="13567" width="2.5" customWidth="1"/>
    <col min="13568" max="13568" width="4.375" customWidth="1"/>
    <col min="13569" max="13569" width="8.75" customWidth="1"/>
    <col min="13570" max="13570" width="14.375" customWidth="1"/>
    <col min="13571" max="13571" width="3.125" customWidth="1"/>
    <col min="13572" max="13572" width="14.375" customWidth="1"/>
    <col min="13573" max="13573" width="10.5" customWidth="1"/>
    <col min="13574" max="13575" width="5.125" customWidth="1"/>
    <col min="13576" max="13576" width="10.5" customWidth="1"/>
    <col min="13577" max="13577" width="4.875" customWidth="1"/>
    <col min="13578" max="13578" width="4.375" customWidth="1"/>
    <col min="13579" max="13579" width="8.75" customWidth="1"/>
    <col min="13580" max="13580" width="14.375" customWidth="1"/>
    <col min="13581" max="13581" width="3.125" customWidth="1"/>
    <col min="13582" max="13582" width="14.375" customWidth="1"/>
    <col min="13583" max="13583" width="10.5" customWidth="1"/>
    <col min="13584" max="13584" width="5.125" customWidth="1"/>
    <col min="13585" max="13585" width="5.25" customWidth="1"/>
    <col min="13586" max="13586" width="10.5" customWidth="1"/>
    <col min="13587" max="13587" width="2.5" customWidth="1"/>
    <col min="13823" max="13823" width="2.5" customWidth="1"/>
    <col min="13824" max="13824" width="4.375" customWidth="1"/>
    <col min="13825" max="13825" width="8.75" customWidth="1"/>
    <col min="13826" max="13826" width="14.375" customWidth="1"/>
    <col min="13827" max="13827" width="3.125" customWidth="1"/>
    <col min="13828" max="13828" width="14.375" customWidth="1"/>
    <col min="13829" max="13829" width="10.5" customWidth="1"/>
    <col min="13830" max="13831" width="5.125" customWidth="1"/>
    <col min="13832" max="13832" width="10.5" customWidth="1"/>
    <col min="13833" max="13833" width="4.875" customWidth="1"/>
    <col min="13834" max="13834" width="4.375" customWidth="1"/>
    <col min="13835" max="13835" width="8.75" customWidth="1"/>
    <col min="13836" max="13836" width="14.375" customWidth="1"/>
    <col min="13837" max="13837" width="3.125" customWidth="1"/>
    <col min="13838" max="13838" width="14.375" customWidth="1"/>
    <col min="13839" max="13839" width="10.5" customWidth="1"/>
    <col min="13840" max="13840" width="5.125" customWidth="1"/>
    <col min="13841" max="13841" width="5.25" customWidth="1"/>
    <col min="13842" max="13842" width="10.5" customWidth="1"/>
    <col min="13843" max="13843" width="2.5" customWidth="1"/>
    <col min="14079" max="14079" width="2.5" customWidth="1"/>
    <col min="14080" max="14080" width="4.375" customWidth="1"/>
    <col min="14081" max="14081" width="8.75" customWidth="1"/>
    <col min="14082" max="14082" width="14.375" customWidth="1"/>
    <col min="14083" max="14083" width="3.125" customWidth="1"/>
    <col min="14084" max="14084" width="14.375" customWidth="1"/>
    <col min="14085" max="14085" width="10.5" customWidth="1"/>
    <col min="14086" max="14087" width="5.125" customWidth="1"/>
    <col min="14088" max="14088" width="10.5" customWidth="1"/>
    <col min="14089" max="14089" width="4.875" customWidth="1"/>
    <col min="14090" max="14090" width="4.375" customWidth="1"/>
    <col min="14091" max="14091" width="8.75" customWidth="1"/>
    <col min="14092" max="14092" width="14.375" customWidth="1"/>
    <col min="14093" max="14093" width="3.125" customWidth="1"/>
    <col min="14094" max="14094" width="14.375" customWidth="1"/>
    <col min="14095" max="14095" width="10.5" customWidth="1"/>
    <col min="14096" max="14096" width="5.125" customWidth="1"/>
    <col min="14097" max="14097" width="5.25" customWidth="1"/>
    <col min="14098" max="14098" width="10.5" customWidth="1"/>
    <col min="14099" max="14099" width="2.5" customWidth="1"/>
    <col min="14335" max="14335" width="2.5" customWidth="1"/>
    <col min="14336" max="14336" width="4.375" customWidth="1"/>
    <col min="14337" max="14337" width="8.75" customWidth="1"/>
    <col min="14338" max="14338" width="14.375" customWidth="1"/>
    <col min="14339" max="14339" width="3.125" customWidth="1"/>
    <col min="14340" max="14340" width="14.375" customWidth="1"/>
    <col min="14341" max="14341" width="10.5" customWidth="1"/>
    <col min="14342" max="14343" width="5.125" customWidth="1"/>
    <col min="14344" max="14344" width="10.5" customWidth="1"/>
    <col min="14345" max="14345" width="4.875" customWidth="1"/>
    <col min="14346" max="14346" width="4.375" customWidth="1"/>
    <col min="14347" max="14347" width="8.75" customWidth="1"/>
    <col min="14348" max="14348" width="14.375" customWidth="1"/>
    <col min="14349" max="14349" width="3.125" customWidth="1"/>
    <col min="14350" max="14350" width="14.375" customWidth="1"/>
    <col min="14351" max="14351" width="10.5" customWidth="1"/>
    <col min="14352" max="14352" width="5.125" customWidth="1"/>
    <col min="14353" max="14353" width="5.25" customWidth="1"/>
    <col min="14354" max="14354" width="10.5" customWidth="1"/>
    <col min="14355" max="14355" width="2.5" customWidth="1"/>
    <col min="14591" max="14591" width="2.5" customWidth="1"/>
    <col min="14592" max="14592" width="4.375" customWidth="1"/>
    <col min="14593" max="14593" width="8.75" customWidth="1"/>
    <col min="14594" max="14594" width="14.375" customWidth="1"/>
    <col min="14595" max="14595" width="3.125" customWidth="1"/>
    <col min="14596" max="14596" width="14.375" customWidth="1"/>
    <col min="14597" max="14597" width="10.5" customWidth="1"/>
    <col min="14598" max="14599" width="5.125" customWidth="1"/>
    <col min="14600" max="14600" width="10.5" customWidth="1"/>
    <col min="14601" max="14601" width="4.875" customWidth="1"/>
    <col min="14602" max="14602" width="4.375" customWidth="1"/>
    <col min="14603" max="14603" width="8.75" customWidth="1"/>
    <col min="14604" max="14604" width="14.375" customWidth="1"/>
    <col min="14605" max="14605" width="3.125" customWidth="1"/>
    <col min="14606" max="14606" width="14.375" customWidth="1"/>
    <col min="14607" max="14607" width="10.5" customWidth="1"/>
    <col min="14608" max="14608" width="5.125" customWidth="1"/>
    <col min="14609" max="14609" width="5.25" customWidth="1"/>
    <col min="14610" max="14610" width="10.5" customWidth="1"/>
    <col min="14611" max="14611" width="2.5" customWidth="1"/>
    <col min="14847" max="14847" width="2.5" customWidth="1"/>
    <col min="14848" max="14848" width="4.375" customWidth="1"/>
    <col min="14849" max="14849" width="8.75" customWidth="1"/>
    <col min="14850" max="14850" width="14.375" customWidth="1"/>
    <col min="14851" max="14851" width="3.125" customWidth="1"/>
    <col min="14852" max="14852" width="14.375" customWidth="1"/>
    <col min="14853" max="14853" width="10.5" customWidth="1"/>
    <col min="14854" max="14855" width="5.125" customWidth="1"/>
    <col min="14856" max="14856" width="10.5" customWidth="1"/>
    <col min="14857" max="14857" width="4.875" customWidth="1"/>
    <col min="14858" max="14858" width="4.375" customWidth="1"/>
    <col min="14859" max="14859" width="8.75" customWidth="1"/>
    <col min="14860" max="14860" width="14.375" customWidth="1"/>
    <col min="14861" max="14861" width="3.125" customWidth="1"/>
    <col min="14862" max="14862" width="14.375" customWidth="1"/>
    <col min="14863" max="14863" width="10.5" customWidth="1"/>
    <col min="14864" max="14864" width="5.125" customWidth="1"/>
    <col min="14865" max="14865" width="5.25" customWidth="1"/>
    <col min="14866" max="14866" width="10.5" customWidth="1"/>
    <col min="14867" max="14867" width="2.5" customWidth="1"/>
    <col min="15103" max="15103" width="2.5" customWidth="1"/>
    <col min="15104" max="15104" width="4.375" customWidth="1"/>
    <col min="15105" max="15105" width="8.75" customWidth="1"/>
    <col min="15106" max="15106" width="14.375" customWidth="1"/>
    <col min="15107" max="15107" width="3.125" customWidth="1"/>
    <col min="15108" max="15108" width="14.375" customWidth="1"/>
    <col min="15109" max="15109" width="10.5" customWidth="1"/>
    <col min="15110" max="15111" width="5.125" customWidth="1"/>
    <col min="15112" max="15112" width="10.5" customWidth="1"/>
    <col min="15113" max="15113" width="4.875" customWidth="1"/>
    <col min="15114" max="15114" width="4.375" customWidth="1"/>
    <col min="15115" max="15115" width="8.75" customWidth="1"/>
    <col min="15116" max="15116" width="14.375" customWidth="1"/>
    <col min="15117" max="15117" width="3.125" customWidth="1"/>
    <col min="15118" max="15118" width="14.375" customWidth="1"/>
    <col min="15119" max="15119" width="10.5" customWidth="1"/>
    <col min="15120" max="15120" width="5.125" customWidth="1"/>
    <col min="15121" max="15121" width="5.25" customWidth="1"/>
    <col min="15122" max="15122" width="10.5" customWidth="1"/>
    <col min="15123" max="15123" width="2.5" customWidth="1"/>
    <col min="15359" max="15359" width="2.5" customWidth="1"/>
    <col min="15360" max="15360" width="4.375" customWidth="1"/>
    <col min="15361" max="15361" width="8.75" customWidth="1"/>
    <col min="15362" max="15362" width="14.375" customWidth="1"/>
    <col min="15363" max="15363" width="3.125" customWidth="1"/>
    <col min="15364" max="15364" width="14.375" customWidth="1"/>
    <col min="15365" max="15365" width="10.5" customWidth="1"/>
    <col min="15366" max="15367" width="5.125" customWidth="1"/>
    <col min="15368" max="15368" width="10.5" customWidth="1"/>
    <col min="15369" max="15369" width="4.875" customWidth="1"/>
    <col min="15370" max="15370" width="4.375" customWidth="1"/>
    <col min="15371" max="15371" width="8.75" customWidth="1"/>
    <col min="15372" max="15372" width="14.375" customWidth="1"/>
    <col min="15373" max="15373" width="3.125" customWidth="1"/>
    <col min="15374" max="15374" width="14.375" customWidth="1"/>
    <col min="15375" max="15375" width="10.5" customWidth="1"/>
    <col min="15376" max="15376" width="5.125" customWidth="1"/>
    <col min="15377" max="15377" width="5.25" customWidth="1"/>
    <col min="15378" max="15378" width="10.5" customWidth="1"/>
    <col min="15379" max="15379" width="2.5" customWidth="1"/>
    <col min="15615" max="15615" width="2.5" customWidth="1"/>
    <col min="15616" max="15616" width="4.375" customWidth="1"/>
    <col min="15617" max="15617" width="8.75" customWidth="1"/>
    <col min="15618" max="15618" width="14.375" customWidth="1"/>
    <col min="15619" max="15619" width="3.125" customWidth="1"/>
    <col min="15620" max="15620" width="14.375" customWidth="1"/>
    <col min="15621" max="15621" width="10.5" customWidth="1"/>
    <col min="15622" max="15623" width="5.125" customWidth="1"/>
    <col min="15624" max="15624" width="10.5" customWidth="1"/>
    <col min="15625" max="15625" width="4.875" customWidth="1"/>
    <col min="15626" max="15626" width="4.375" customWidth="1"/>
    <col min="15627" max="15627" width="8.75" customWidth="1"/>
    <col min="15628" max="15628" width="14.375" customWidth="1"/>
    <col min="15629" max="15629" width="3.125" customWidth="1"/>
    <col min="15630" max="15630" width="14.375" customWidth="1"/>
    <col min="15631" max="15631" width="10.5" customWidth="1"/>
    <col min="15632" max="15632" width="5.125" customWidth="1"/>
    <col min="15633" max="15633" width="5.25" customWidth="1"/>
    <col min="15634" max="15634" width="10.5" customWidth="1"/>
    <col min="15635" max="15635" width="2.5" customWidth="1"/>
    <col min="15871" max="15871" width="2.5" customWidth="1"/>
    <col min="15872" max="15872" width="4.375" customWidth="1"/>
    <col min="15873" max="15873" width="8.75" customWidth="1"/>
    <col min="15874" max="15874" width="14.375" customWidth="1"/>
    <col min="15875" max="15875" width="3.125" customWidth="1"/>
    <col min="15876" max="15876" width="14.375" customWidth="1"/>
    <col min="15877" max="15877" width="10.5" customWidth="1"/>
    <col min="15878" max="15879" width="5.125" customWidth="1"/>
    <col min="15880" max="15880" width="10.5" customWidth="1"/>
    <col min="15881" max="15881" width="4.875" customWidth="1"/>
    <col min="15882" max="15882" width="4.375" customWidth="1"/>
    <col min="15883" max="15883" width="8.75" customWidth="1"/>
    <col min="15884" max="15884" width="14.375" customWidth="1"/>
    <col min="15885" max="15885" width="3.125" customWidth="1"/>
    <col min="15886" max="15886" width="14.375" customWidth="1"/>
    <col min="15887" max="15887" width="10.5" customWidth="1"/>
    <col min="15888" max="15888" width="5.125" customWidth="1"/>
    <col min="15889" max="15889" width="5.25" customWidth="1"/>
    <col min="15890" max="15890" width="10.5" customWidth="1"/>
    <col min="15891" max="15891" width="2.5" customWidth="1"/>
    <col min="16127" max="16127" width="2.5" customWidth="1"/>
    <col min="16128" max="16128" width="4.375" customWidth="1"/>
    <col min="16129" max="16129" width="8.75" customWidth="1"/>
    <col min="16130" max="16130" width="14.375" customWidth="1"/>
    <col min="16131" max="16131" width="3.125" customWidth="1"/>
    <col min="16132" max="16132" width="14.375" customWidth="1"/>
    <col min="16133" max="16133" width="10.5" customWidth="1"/>
    <col min="16134" max="16135" width="5.125" customWidth="1"/>
    <col min="16136" max="16136" width="10.5" customWidth="1"/>
    <col min="16137" max="16137" width="4.875" customWidth="1"/>
    <col min="16138" max="16138" width="4.375" customWidth="1"/>
    <col min="16139" max="16139" width="8.75" customWidth="1"/>
    <col min="16140" max="16140" width="14.375" customWidth="1"/>
    <col min="16141" max="16141" width="3.125" customWidth="1"/>
    <col min="16142" max="16142" width="14.375" customWidth="1"/>
    <col min="16143" max="16143" width="10.5" customWidth="1"/>
    <col min="16144" max="16144" width="5.125" customWidth="1"/>
    <col min="16145" max="16145" width="5.25" customWidth="1"/>
    <col min="16146" max="16146" width="10.5" customWidth="1"/>
    <col min="16147" max="16147" width="2.5" customWidth="1"/>
  </cols>
  <sheetData>
    <row r="1" spans="2:28" ht="11.25" customHeight="1" thickBot="1">
      <c r="B1" s="92"/>
      <c r="C1" s="2"/>
      <c r="D1" s="98"/>
      <c r="E1" s="98"/>
      <c r="F1" s="98"/>
      <c r="G1" s="98"/>
      <c r="H1" s="98"/>
      <c r="I1" s="98"/>
      <c r="J1" s="98"/>
      <c r="K1" s="98"/>
      <c r="L1" s="98"/>
      <c r="M1" s="40"/>
      <c r="N1" s="98"/>
      <c r="O1" s="49"/>
      <c r="P1" s="98"/>
      <c r="Q1" s="98"/>
      <c r="R1" s="98"/>
      <c r="S1" s="98"/>
      <c r="T1" s="98"/>
      <c r="U1" s="98"/>
      <c r="V1" s="98"/>
      <c r="W1" s="98"/>
      <c r="Z1" s="42"/>
    </row>
    <row r="2" spans="2:28" ht="61.5" customHeight="1" thickTop="1" thickBot="1">
      <c r="B2" s="240" t="s">
        <v>35</v>
      </c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2"/>
    </row>
    <row r="3" spans="2:28" ht="21.75" customHeight="1" thickTop="1"/>
    <row r="4" spans="2:28" ht="30" customHeight="1">
      <c r="B4" s="243" t="s">
        <v>74</v>
      </c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3"/>
      <c r="V4" s="243"/>
      <c r="W4" s="243"/>
    </row>
    <row r="5" spans="2:28" ht="22.5" customHeight="1"/>
    <row r="6" spans="2:28" ht="29.25" customHeight="1">
      <c r="B6" s="244" t="s">
        <v>34</v>
      </c>
      <c r="C6" s="245"/>
      <c r="D6" s="246" t="s">
        <v>150</v>
      </c>
      <c r="E6" s="247"/>
      <c r="F6" s="247"/>
      <c r="G6" s="247"/>
      <c r="H6" s="247"/>
      <c r="I6" s="245" t="s">
        <v>80</v>
      </c>
      <c r="J6" s="248"/>
      <c r="K6" s="248"/>
      <c r="L6" s="176"/>
      <c r="M6" s="176"/>
      <c r="N6" s="245" t="s">
        <v>34</v>
      </c>
      <c r="O6" s="245"/>
      <c r="P6" s="249" t="s">
        <v>151</v>
      </c>
      <c r="Q6" s="250"/>
      <c r="R6" s="250"/>
      <c r="S6" s="250"/>
      <c r="T6" s="250"/>
      <c r="U6" s="245" t="s">
        <v>162</v>
      </c>
      <c r="V6" s="248"/>
      <c r="W6" s="248"/>
    </row>
    <row r="7" spans="2:28" ht="15" customHeight="1" thickBot="1"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176"/>
      <c r="U7" s="176"/>
      <c r="V7" s="176"/>
      <c r="W7" s="176"/>
    </row>
    <row r="8" spans="2:28" ht="29.25" customHeight="1">
      <c r="B8" s="177"/>
      <c r="C8" s="178" t="s">
        <v>29</v>
      </c>
      <c r="D8" s="251" t="s">
        <v>30</v>
      </c>
      <c r="E8" s="252"/>
      <c r="F8" s="252"/>
      <c r="G8" s="252"/>
      <c r="H8" s="253"/>
      <c r="I8" s="251" t="s">
        <v>31</v>
      </c>
      <c r="J8" s="252"/>
      <c r="K8" s="254"/>
      <c r="L8" s="176"/>
      <c r="M8" s="176"/>
      <c r="N8" s="177"/>
      <c r="O8" s="178" t="s">
        <v>29</v>
      </c>
      <c r="P8" s="251" t="s">
        <v>30</v>
      </c>
      <c r="Q8" s="252"/>
      <c r="R8" s="252"/>
      <c r="S8" s="252"/>
      <c r="T8" s="253"/>
      <c r="U8" s="251" t="s">
        <v>31</v>
      </c>
      <c r="V8" s="252"/>
      <c r="W8" s="254"/>
      <c r="Y8" s="42"/>
    </row>
    <row r="9" spans="2:28" ht="28.5" customHeight="1">
      <c r="B9" s="179" t="s">
        <v>22</v>
      </c>
      <c r="C9" s="180">
        <v>0.41666666666666669</v>
      </c>
      <c r="D9" s="181" t="s">
        <v>70</v>
      </c>
      <c r="E9" s="182"/>
      <c r="F9" s="183" t="s">
        <v>32</v>
      </c>
      <c r="G9" s="182"/>
      <c r="H9" s="184" t="s">
        <v>67</v>
      </c>
      <c r="I9" s="172" t="s">
        <v>71</v>
      </c>
      <c r="J9" s="172" t="s">
        <v>72</v>
      </c>
      <c r="K9" s="173" t="s">
        <v>66</v>
      </c>
      <c r="L9" s="176"/>
      <c r="M9" s="176"/>
      <c r="N9" s="179" t="s">
        <v>22</v>
      </c>
      <c r="O9" s="180">
        <v>0.39583333333333331</v>
      </c>
      <c r="P9" s="181" t="s">
        <v>73</v>
      </c>
      <c r="Q9" s="182"/>
      <c r="R9" s="183" t="s">
        <v>32</v>
      </c>
      <c r="S9" s="182"/>
      <c r="T9" s="184" t="s">
        <v>66</v>
      </c>
      <c r="U9" s="172" t="s">
        <v>72</v>
      </c>
      <c r="V9" s="172" t="s">
        <v>68</v>
      </c>
      <c r="W9" s="173" t="s">
        <v>69</v>
      </c>
      <c r="Y9" s="42"/>
    </row>
    <row r="10" spans="2:28" ht="28.5" customHeight="1">
      <c r="B10" s="179" t="s">
        <v>23</v>
      </c>
      <c r="C10" s="180">
        <v>0.4548611111111111</v>
      </c>
      <c r="D10" s="181" t="s">
        <v>71</v>
      </c>
      <c r="E10" s="182"/>
      <c r="F10" s="183" t="s">
        <v>32</v>
      </c>
      <c r="G10" s="182"/>
      <c r="H10" s="184" t="s">
        <v>72</v>
      </c>
      <c r="I10" s="172" t="s">
        <v>67</v>
      </c>
      <c r="J10" s="172" t="s">
        <v>70</v>
      </c>
      <c r="K10" s="173" t="s">
        <v>68</v>
      </c>
      <c r="L10" s="176"/>
      <c r="M10" s="176"/>
      <c r="N10" s="179" t="s">
        <v>23</v>
      </c>
      <c r="O10" s="180">
        <v>0.43402777777777773</v>
      </c>
      <c r="P10" s="181" t="s">
        <v>72</v>
      </c>
      <c r="Q10" s="182"/>
      <c r="R10" s="183" t="s">
        <v>32</v>
      </c>
      <c r="S10" s="182"/>
      <c r="T10" s="184" t="s">
        <v>68</v>
      </c>
      <c r="U10" s="172" t="s">
        <v>69</v>
      </c>
      <c r="V10" s="172" t="s">
        <v>67</v>
      </c>
      <c r="W10" s="173" t="s">
        <v>66</v>
      </c>
      <c r="Y10" s="42"/>
    </row>
    <row r="11" spans="2:28" ht="28.5" customHeight="1">
      <c r="B11" s="179" t="s">
        <v>24</v>
      </c>
      <c r="C11" s="180">
        <v>0.49305555555555558</v>
      </c>
      <c r="D11" s="181" t="s">
        <v>67</v>
      </c>
      <c r="E11" s="182"/>
      <c r="F11" s="183" t="s">
        <v>32</v>
      </c>
      <c r="G11" s="182"/>
      <c r="H11" s="184" t="s">
        <v>129</v>
      </c>
      <c r="I11" s="172" t="s">
        <v>70</v>
      </c>
      <c r="J11" s="172" t="s">
        <v>68</v>
      </c>
      <c r="K11" s="173" t="s">
        <v>72</v>
      </c>
      <c r="L11" s="176"/>
      <c r="M11" s="176"/>
      <c r="N11" s="179" t="s">
        <v>24</v>
      </c>
      <c r="O11" s="180">
        <v>0.47222222222222227</v>
      </c>
      <c r="P11" s="181" t="s">
        <v>73</v>
      </c>
      <c r="Q11" s="182"/>
      <c r="R11" s="183" t="s">
        <v>32</v>
      </c>
      <c r="S11" s="182"/>
      <c r="T11" s="184" t="s">
        <v>69</v>
      </c>
      <c r="U11" s="172" t="s">
        <v>66</v>
      </c>
      <c r="V11" s="172" t="s">
        <v>72</v>
      </c>
      <c r="W11" s="173" t="s">
        <v>67</v>
      </c>
      <c r="Y11" s="42"/>
    </row>
    <row r="12" spans="2:28" ht="28.5" customHeight="1">
      <c r="B12" s="179" t="s">
        <v>25</v>
      </c>
      <c r="C12" s="180">
        <v>0.53125</v>
      </c>
      <c r="D12" s="181" t="s">
        <v>71</v>
      </c>
      <c r="E12" s="182"/>
      <c r="F12" s="183" t="s">
        <v>32</v>
      </c>
      <c r="G12" s="182"/>
      <c r="H12" s="184" t="s">
        <v>68</v>
      </c>
      <c r="I12" s="172" t="s">
        <v>69</v>
      </c>
      <c r="J12" s="172" t="s">
        <v>67</v>
      </c>
      <c r="K12" s="173" t="s">
        <v>66</v>
      </c>
      <c r="L12" s="176"/>
      <c r="M12" s="176"/>
      <c r="N12" s="179" t="s">
        <v>25</v>
      </c>
      <c r="O12" s="180">
        <v>0.51041666666666663</v>
      </c>
      <c r="P12" s="181" t="s">
        <v>66</v>
      </c>
      <c r="Q12" s="182"/>
      <c r="R12" s="183" t="s">
        <v>32</v>
      </c>
      <c r="S12" s="182"/>
      <c r="T12" s="184" t="s">
        <v>68</v>
      </c>
      <c r="U12" s="172" t="s">
        <v>73</v>
      </c>
      <c r="V12" s="172" t="s">
        <v>69</v>
      </c>
      <c r="W12" s="173" t="s">
        <v>67</v>
      </c>
      <c r="Y12" s="42"/>
    </row>
    <row r="13" spans="2:28" ht="28.5" customHeight="1" thickBot="1">
      <c r="B13" s="179" t="s">
        <v>26</v>
      </c>
      <c r="C13" s="180">
        <v>0.56944444444444442</v>
      </c>
      <c r="D13" s="181" t="s">
        <v>72</v>
      </c>
      <c r="E13" s="182"/>
      <c r="F13" s="183" t="s">
        <v>32</v>
      </c>
      <c r="G13" s="182"/>
      <c r="H13" s="184" t="s">
        <v>66</v>
      </c>
      <c r="I13" s="172" t="s">
        <v>68</v>
      </c>
      <c r="J13" s="172" t="s">
        <v>71</v>
      </c>
      <c r="K13" s="173" t="s">
        <v>69</v>
      </c>
      <c r="L13" s="176"/>
      <c r="M13" s="176"/>
      <c r="N13" s="185" t="s">
        <v>26</v>
      </c>
      <c r="O13" s="186">
        <v>0.54861111111111105</v>
      </c>
      <c r="P13" s="187" t="s">
        <v>69</v>
      </c>
      <c r="Q13" s="188"/>
      <c r="R13" s="189" t="s">
        <v>32</v>
      </c>
      <c r="S13" s="188"/>
      <c r="T13" s="190" t="s">
        <v>67</v>
      </c>
      <c r="U13" s="191" t="s">
        <v>68</v>
      </c>
      <c r="V13" s="191" t="s">
        <v>66</v>
      </c>
      <c r="W13" s="192" t="s">
        <v>73</v>
      </c>
      <c r="Y13" s="42"/>
    </row>
    <row r="14" spans="2:28" ht="28.5" customHeight="1" thickBot="1">
      <c r="B14" s="193" t="s">
        <v>27</v>
      </c>
      <c r="C14" s="194">
        <v>0.60763888888888895</v>
      </c>
      <c r="D14" s="195" t="s">
        <v>69</v>
      </c>
      <c r="E14" s="196"/>
      <c r="F14" s="197" t="s">
        <v>32</v>
      </c>
      <c r="G14" s="196"/>
      <c r="H14" s="198" t="s">
        <v>68</v>
      </c>
      <c r="I14" s="174" t="s">
        <v>72</v>
      </c>
      <c r="J14" s="174" t="s">
        <v>129</v>
      </c>
      <c r="K14" s="175" t="s">
        <v>71</v>
      </c>
      <c r="L14" s="176"/>
      <c r="M14" s="176"/>
      <c r="N14" s="199"/>
      <c r="O14" s="200"/>
      <c r="P14" s="201"/>
      <c r="Q14" s="201"/>
      <c r="R14" s="201"/>
      <c r="S14" s="201"/>
      <c r="T14" s="201"/>
      <c r="U14" s="201"/>
      <c r="V14" s="201"/>
      <c r="W14" s="201"/>
      <c r="Y14" s="42"/>
      <c r="Z14" s="167"/>
      <c r="AA14" s="42"/>
      <c r="AB14" s="42"/>
    </row>
    <row r="15" spans="2:28" ht="28.5" customHeight="1">
      <c r="B15" s="202"/>
      <c r="C15" s="203"/>
      <c r="D15" s="204"/>
      <c r="E15" s="205"/>
      <c r="F15" s="202"/>
      <c r="G15" s="205"/>
      <c r="H15" s="204"/>
      <c r="I15" s="204"/>
      <c r="J15" s="204"/>
      <c r="K15" s="204"/>
      <c r="L15" s="176"/>
      <c r="M15" s="176"/>
      <c r="N15" s="202"/>
      <c r="O15" s="203"/>
      <c r="P15" s="206"/>
      <c r="Q15" s="206"/>
      <c r="R15" s="206"/>
      <c r="S15" s="206"/>
      <c r="T15" s="206"/>
      <c r="U15" s="206"/>
      <c r="V15" s="206"/>
      <c r="W15" s="206"/>
      <c r="Y15" s="42"/>
      <c r="Z15" s="42"/>
      <c r="AA15" s="42"/>
      <c r="AB15" s="42"/>
    </row>
    <row r="16" spans="2:28" ht="28.5" customHeight="1">
      <c r="B16" s="202"/>
      <c r="C16" s="203"/>
      <c r="D16" s="204"/>
      <c r="E16" s="205"/>
      <c r="F16" s="202"/>
      <c r="G16" s="202"/>
      <c r="H16" s="204"/>
      <c r="I16" s="204"/>
      <c r="J16" s="204"/>
      <c r="K16" s="204"/>
      <c r="L16" s="176"/>
      <c r="M16" s="176"/>
      <c r="N16" s="202"/>
      <c r="O16" s="203"/>
      <c r="P16" s="202"/>
      <c r="Q16" s="202"/>
      <c r="R16" s="202"/>
      <c r="S16" s="202"/>
      <c r="T16" s="202"/>
      <c r="U16" s="202"/>
      <c r="V16" s="202"/>
      <c r="W16" s="202"/>
      <c r="Y16" s="42"/>
      <c r="Z16" s="42"/>
      <c r="AA16" s="42"/>
      <c r="AB16" s="42"/>
    </row>
    <row r="17" spans="2:34" ht="28.5" customHeight="1">
      <c r="B17" s="176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176"/>
      <c r="Q17" s="176"/>
      <c r="R17" s="176"/>
      <c r="S17" s="176"/>
      <c r="T17" s="176"/>
      <c r="U17" s="176"/>
      <c r="V17" s="176"/>
      <c r="W17" s="176"/>
      <c r="Y17" s="42"/>
      <c r="Z17" s="42"/>
      <c r="AA17" s="42"/>
      <c r="AB17" s="42"/>
    </row>
    <row r="18" spans="2:34" ht="28.5" customHeight="1">
      <c r="B18" s="245" t="s">
        <v>34</v>
      </c>
      <c r="C18" s="245"/>
      <c r="D18" s="259" t="s">
        <v>126</v>
      </c>
      <c r="E18" s="260"/>
      <c r="F18" s="260"/>
      <c r="G18" s="260"/>
      <c r="H18" s="260"/>
      <c r="I18" s="245" t="s">
        <v>81</v>
      </c>
      <c r="J18" s="248"/>
      <c r="K18" s="248"/>
      <c r="L18" s="176"/>
      <c r="M18" s="176"/>
      <c r="N18" s="245" t="s">
        <v>34</v>
      </c>
      <c r="O18" s="245"/>
      <c r="P18" s="259" t="s">
        <v>152</v>
      </c>
      <c r="Q18" s="260"/>
      <c r="R18" s="260"/>
      <c r="S18" s="260"/>
      <c r="T18" s="260"/>
      <c r="U18" s="245" t="s">
        <v>82</v>
      </c>
      <c r="V18" s="248"/>
      <c r="W18" s="248"/>
      <c r="Y18" s="42"/>
      <c r="Z18" s="42"/>
      <c r="AA18" s="42"/>
      <c r="AB18" s="42"/>
      <c r="AC18" s="41"/>
      <c r="AD18" s="41"/>
      <c r="AE18" s="41"/>
      <c r="AF18" s="41"/>
      <c r="AG18" s="41"/>
      <c r="AH18" s="41"/>
    </row>
    <row r="19" spans="2:34" ht="15" customHeight="1" thickBot="1">
      <c r="B19" s="176"/>
      <c r="C19" s="176"/>
      <c r="D19" s="176"/>
      <c r="E19" s="176"/>
      <c r="F19" s="176"/>
      <c r="G19" s="176"/>
      <c r="H19" s="176"/>
      <c r="I19" s="176"/>
      <c r="J19" s="176"/>
      <c r="K19" s="176"/>
      <c r="L19" s="176"/>
      <c r="M19" s="176"/>
      <c r="N19" s="176"/>
      <c r="O19" s="176"/>
      <c r="P19" s="176"/>
      <c r="Q19" s="176"/>
      <c r="R19" s="176"/>
      <c r="S19" s="176"/>
      <c r="T19" s="176"/>
      <c r="U19" s="176"/>
      <c r="V19" s="176"/>
      <c r="W19" s="176"/>
      <c r="Y19" s="42"/>
      <c r="Z19" s="42"/>
      <c r="AA19" s="42"/>
      <c r="AB19" s="42"/>
      <c r="AC19" s="41"/>
      <c r="AD19" s="41"/>
      <c r="AE19" s="41"/>
      <c r="AF19" s="41"/>
      <c r="AG19" s="41"/>
      <c r="AH19" s="41"/>
    </row>
    <row r="20" spans="2:34" ht="28.5" customHeight="1">
      <c r="B20" s="177"/>
      <c r="C20" s="178" t="s">
        <v>29</v>
      </c>
      <c r="D20" s="251" t="s">
        <v>30</v>
      </c>
      <c r="E20" s="252"/>
      <c r="F20" s="252"/>
      <c r="G20" s="252"/>
      <c r="H20" s="253"/>
      <c r="I20" s="251" t="s">
        <v>31</v>
      </c>
      <c r="J20" s="252"/>
      <c r="K20" s="254"/>
      <c r="L20" s="176"/>
      <c r="M20" s="176"/>
      <c r="N20" s="177"/>
      <c r="O20" s="178" t="s">
        <v>29</v>
      </c>
      <c r="P20" s="251" t="s">
        <v>30</v>
      </c>
      <c r="Q20" s="252"/>
      <c r="R20" s="252"/>
      <c r="S20" s="252"/>
      <c r="T20" s="253"/>
      <c r="U20" s="251" t="s">
        <v>31</v>
      </c>
      <c r="V20" s="252"/>
      <c r="W20" s="254"/>
      <c r="Y20" s="42"/>
      <c r="Z20" s="120"/>
      <c r="AA20" s="42"/>
      <c r="AB20" s="42"/>
      <c r="AC20" s="41"/>
      <c r="AD20" s="41"/>
      <c r="AE20" s="41"/>
      <c r="AF20" s="41"/>
      <c r="AG20" s="41"/>
      <c r="AH20" s="41"/>
    </row>
    <row r="21" spans="2:34" ht="28.5" customHeight="1">
      <c r="B21" s="179" t="s">
        <v>22</v>
      </c>
      <c r="C21" s="180">
        <v>0.41666666666666669</v>
      </c>
      <c r="D21" s="181" t="s">
        <v>70</v>
      </c>
      <c r="E21" s="182"/>
      <c r="F21" s="183" t="s">
        <v>32</v>
      </c>
      <c r="G21" s="182"/>
      <c r="H21" s="184" t="s">
        <v>68</v>
      </c>
      <c r="I21" s="172" t="s">
        <v>73</v>
      </c>
      <c r="J21" s="172" t="s">
        <v>72</v>
      </c>
      <c r="K21" s="173" t="s">
        <v>66</v>
      </c>
      <c r="L21" s="176"/>
      <c r="M21" s="176"/>
      <c r="N21" s="179" t="s">
        <v>22</v>
      </c>
      <c r="O21" s="180">
        <v>0.41666666666666669</v>
      </c>
      <c r="P21" s="181" t="s">
        <v>67</v>
      </c>
      <c r="Q21" s="182"/>
      <c r="R21" s="183" t="s">
        <v>32</v>
      </c>
      <c r="S21" s="182"/>
      <c r="T21" s="184" t="s">
        <v>72</v>
      </c>
      <c r="U21" s="172" t="s">
        <v>71</v>
      </c>
      <c r="V21" s="172" t="s">
        <v>70</v>
      </c>
      <c r="W21" s="173" t="s">
        <v>68</v>
      </c>
      <c r="Y21" s="42"/>
      <c r="Z21" s="121"/>
      <c r="AG21" s="41"/>
      <c r="AH21" s="41"/>
    </row>
    <row r="22" spans="2:34" ht="28.5" customHeight="1">
      <c r="B22" s="179" t="s">
        <v>23</v>
      </c>
      <c r="C22" s="180">
        <v>0.4548611111111111</v>
      </c>
      <c r="D22" s="181" t="s">
        <v>73</v>
      </c>
      <c r="E22" s="182"/>
      <c r="F22" s="183" t="s">
        <v>32</v>
      </c>
      <c r="G22" s="182"/>
      <c r="H22" s="184" t="s">
        <v>72</v>
      </c>
      <c r="I22" s="172" t="s">
        <v>66</v>
      </c>
      <c r="J22" s="172" t="s">
        <v>68</v>
      </c>
      <c r="K22" s="173" t="s">
        <v>70</v>
      </c>
      <c r="L22" s="176"/>
      <c r="M22" s="176"/>
      <c r="N22" s="179" t="s">
        <v>23</v>
      </c>
      <c r="O22" s="180">
        <v>0.4548611111111111</v>
      </c>
      <c r="P22" s="181" t="s">
        <v>71</v>
      </c>
      <c r="Q22" s="182"/>
      <c r="R22" s="183" t="s">
        <v>32</v>
      </c>
      <c r="S22" s="182"/>
      <c r="T22" s="184" t="s">
        <v>70</v>
      </c>
      <c r="U22" s="172" t="s">
        <v>67</v>
      </c>
      <c r="V22" s="172" t="s">
        <v>68</v>
      </c>
      <c r="W22" s="173" t="s">
        <v>72</v>
      </c>
      <c r="Y22" s="42"/>
      <c r="Z22" s="121"/>
      <c r="AG22" s="41"/>
      <c r="AH22" s="41"/>
    </row>
    <row r="23" spans="2:34" ht="28.5" customHeight="1">
      <c r="B23" s="179" t="s">
        <v>24</v>
      </c>
      <c r="C23" s="180">
        <v>0.49305555555555558</v>
      </c>
      <c r="D23" s="181" t="s">
        <v>70</v>
      </c>
      <c r="E23" s="182"/>
      <c r="F23" s="183" t="s">
        <v>32</v>
      </c>
      <c r="G23" s="182"/>
      <c r="H23" s="184" t="s">
        <v>66</v>
      </c>
      <c r="I23" s="172" t="s">
        <v>68</v>
      </c>
      <c r="J23" s="172" t="s">
        <v>67</v>
      </c>
      <c r="K23" s="173" t="s">
        <v>69</v>
      </c>
      <c r="L23" s="176"/>
      <c r="M23" s="176"/>
      <c r="N23" s="179" t="s">
        <v>24</v>
      </c>
      <c r="O23" s="180">
        <v>0.49305555555555558</v>
      </c>
      <c r="P23" s="181" t="s">
        <v>67</v>
      </c>
      <c r="Q23" s="182"/>
      <c r="R23" s="183" t="s">
        <v>32</v>
      </c>
      <c r="S23" s="182"/>
      <c r="T23" s="184" t="s">
        <v>68</v>
      </c>
      <c r="U23" s="172" t="s">
        <v>73</v>
      </c>
      <c r="V23" s="184" t="s">
        <v>71</v>
      </c>
      <c r="W23" s="173" t="s">
        <v>70</v>
      </c>
      <c r="Y23" s="42"/>
      <c r="Z23" s="121"/>
      <c r="AD23" s="168"/>
      <c r="AG23" s="41"/>
      <c r="AH23" s="41"/>
    </row>
    <row r="24" spans="2:34" ht="28.5" customHeight="1">
      <c r="B24" s="179" t="s">
        <v>25</v>
      </c>
      <c r="C24" s="180">
        <v>0.53125</v>
      </c>
      <c r="D24" s="181" t="s">
        <v>71</v>
      </c>
      <c r="E24" s="182"/>
      <c r="F24" s="183" t="s">
        <v>32</v>
      </c>
      <c r="G24" s="182"/>
      <c r="H24" s="184" t="s">
        <v>67</v>
      </c>
      <c r="I24" s="172" t="s">
        <v>69</v>
      </c>
      <c r="J24" s="172" t="s">
        <v>70</v>
      </c>
      <c r="K24" s="173" t="s">
        <v>73</v>
      </c>
      <c r="L24" s="176"/>
      <c r="M24" s="176"/>
      <c r="N24" s="179" t="s">
        <v>25</v>
      </c>
      <c r="O24" s="180">
        <v>0.53125</v>
      </c>
      <c r="P24" s="181" t="s">
        <v>70</v>
      </c>
      <c r="Q24" s="182"/>
      <c r="R24" s="183" t="s">
        <v>32</v>
      </c>
      <c r="S24" s="182"/>
      <c r="T24" s="184" t="s">
        <v>72</v>
      </c>
      <c r="U24" s="172" t="s">
        <v>68</v>
      </c>
      <c r="V24" s="172" t="s">
        <v>67</v>
      </c>
      <c r="W24" s="173" t="s">
        <v>71</v>
      </c>
      <c r="Y24" s="42"/>
      <c r="Z24" s="121"/>
      <c r="AG24" s="41"/>
      <c r="AH24" s="41"/>
    </row>
    <row r="25" spans="2:34" ht="28.5" customHeight="1" thickBot="1">
      <c r="B25" s="185" t="s">
        <v>26</v>
      </c>
      <c r="C25" s="186">
        <v>0.56944444444444442</v>
      </c>
      <c r="D25" s="181" t="s">
        <v>72</v>
      </c>
      <c r="E25" s="182"/>
      <c r="F25" s="183" t="s">
        <v>32</v>
      </c>
      <c r="G25" s="182"/>
      <c r="H25" s="184" t="s">
        <v>69</v>
      </c>
      <c r="I25" s="172" t="s">
        <v>70</v>
      </c>
      <c r="J25" s="172" t="s">
        <v>71</v>
      </c>
      <c r="K25" s="173" t="s">
        <v>67</v>
      </c>
      <c r="L25" s="206"/>
      <c r="M25" s="207"/>
      <c r="N25" s="193" t="s">
        <v>26</v>
      </c>
      <c r="O25" s="194">
        <v>0.56944444444444442</v>
      </c>
      <c r="P25" s="195" t="s">
        <v>73</v>
      </c>
      <c r="Q25" s="196"/>
      <c r="R25" s="197" t="s">
        <v>32</v>
      </c>
      <c r="S25" s="196"/>
      <c r="T25" s="198" t="s">
        <v>68</v>
      </c>
      <c r="U25" s="174" t="s">
        <v>70</v>
      </c>
      <c r="V25" s="174" t="s">
        <v>72</v>
      </c>
      <c r="W25" s="175" t="s">
        <v>67</v>
      </c>
      <c r="Y25" s="42"/>
      <c r="Z25" s="121"/>
      <c r="AG25" s="41"/>
      <c r="AH25" s="41"/>
    </row>
    <row r="26" spans="2:34" ht="28.5" customHeight="1">
      <c r="B26" s="179" t="s">
        <v>27</v>
      </c>
      <c r="C26" s="180">
        <v>0.60763888888888895</v>
      </c>
      <c r="D26" s="181" t="s">
        <v>67</v>
      </c>
      <c r="E26" s="182"/>
      <c r="F26" s="183" t="s">
        <v>32</v>
      </c>
      <c r="G26" s="182"/>
      <c r="H26" s="184" t="s">
        <v>73</v>
      </c>
      <c r="I26" s="172" t="s">
        <v>72</v>
      </c>
      <c r="J26" s="172" t="s">
        <v>69</v>
      </c>
      <c r="K26" s="173" t="s">
        <v>71</v>
      </c>
      <c r="L26" s="206"/>
      <c r="M26" s="206"/>
      <c r="N26" s="199"/>
      <c r="O26" s="200"/>
      <c r="P26" s="208"/>
      <c r="Q26" s="209"/>
      <c r="R26" s="199"/>
      <c r="S26" s="209"/>
      <c r="T26" s="208"/>
      <c r="U26" s="208"/>
      <c r="V26" s="208"/>
      <c r="W26" s="208"/>
      <c r="Y26" s="42"/>
      <c r="Z26" s="121"/>
      <c r="AA26" s="42"/>
      <c r="AB26" s="42"/>
      <c r="AC26" s="41"/>
      <c r="AD26" s="41"/>
      <c r="AE26" s="41"/>
      <c r="AF26" s="41"/>
      <c r="AG26" s="41"/>
      <c r="AH26" s="41"/>
    </row>
    <row r="27" spans="2:34" ht="28.5" customHeight="1" thickBot="1">
      <c r="B27" s="193" t="s">
        <v>28</v>
      </c>
      <c r="C27" s="210">
        <v>0.64583333333333337</v>
      </c>
      <c r="D27" s="195" t="s">
        <v>71</v>
      </c>
      <c r="E27" s="196"/>
      <c r="F27" s="197" t="s">
        <v>32</v>
      </c>
      <c r="G27" s="196"/>
      <c r="H27" s="198" t="s">
        <v>69</v>
      </c>
      <c r="I27" s="174" t="s">
        <v>67</v>
      </c>
      <c r="J27" s="174" t="s">
        <v>73</v>
      </c>
      <c r="K27" s="211" t="s">
        <v>72</v>
      </c>
      <c r="L27" s="206"/>
      <c r="M27" s="206"/>
      <c r="N27" s="202"/>
      <c r="O27" s="203"/>
      <c r="P27" s="204"/>
      <c r="Q27" s="202"/>
      <c r="R27" s="202"/>
      <c r="S27" s="202"/>
      <c r="T27" s="204"/>
      <c r="U27" s="204"/>
      <c r="V27" s="204"/>
      <c r="W27" s="204"/>
      <c r="Y27" s="42"/>
      <c r="Z27" s="121"/>
      <c r="AA27" s="42"/>
      <c r="AB27" s="42"/>
      <c r="AC27" s="41"/>
      <c r="AD27" s="41"/>
      <c r="AE27" s="41"/>
      <c r="AF27" s="41"/>
      <c r="AG27" s="41"/>
      <c r="AH27" s="41"/>
    </row>
    <row r="28" spans="2:34" ht="28.5" customHeight="1">
      <c r="B28" s="202"/>
      <c r="C28" s="203"/>
      <c r="D28" s="204"/>
      <c r="E28" s="202"/>
      <c r="F28" s="202"/>
      <c r="G28" s="202"/>
      <c r="H28" s="204"/>
      <c r="I28" s="204"/>
      <c r="J28" s="204"/>
      <c r="K28" s="204"/>
      <c r="L28" s="206"/>
      <c r="M28" s="206"/>
      <c r="N28" s="202"/>
      <c r="O28" s="203"/>
      <c r="P28" s="204"/>
      <c r="Q28" s="202"/>
      <c r="R28" s="202"/>
      <c r="S28" s="202"/>
      <c r="T28" s="204"/>
      <c r="U28" s="204"/>
      <c r="V28" s="204"/>
      <c r="W28" s="204"/>
      <c r="Y28" s="42"/>
      <c r="Z28" s="121"/>
      <c r="AA28" s="42"/>
      <c r="AB28" s="42"/>
      <c r="AC28" s="41"/>
      <c r="AD28" s="41"/>
      <c r="AE28" s="41"/>
      <c r="AF28" s="41"/>
      <c r="AG28" s="41"/>
      <c r="AH28" s="41"/>
    </row>
    <row r="29" spans="2:34" ht="30" customHeight="1">
      <c r="B29" s="202"/>
      <c r="C29" s="203"/>
      <c r="D29" s="202"/>
      <c r="E29" s="202"/>
      <c r="F29" s="202"/>
      <c r="G29" s="202"/>
      <c r="H29" s="202"/>
      <c r="I29" s="202"/>
      <c r="J29" s="202"/>
      <c r="K29" s="202"/>
      <c r="L29" s="206"/>
      <c r="M29" s="206"/>
      <c r="N29" s="202"/>
      <c r="O29" s="203"/>
      <c r="P29" s="202"/>
      <c r="Q29" s="202"/>
      <c r="R29" s="202"/>
      <c r="S29" s="202"/>
      <c r="T29" s="202"/>
      <c r="U29" s="202"/>
      <c r="V29" s="202"/>
      <c r="W29" s="202"/>
      <c r="Y29" s="42"/>
      <c r="Z29" s="121"/>
      <c r="AA29" s="42"/>
      <c r="AB29" s="42"/>
      <c r="AC29" s="41"/>
      <c r="AD29" s="41"/>
      <c r="AE29" s="41"/>
      <c r="AF29" s="41"/>
      <c r="AG29" s="41"/>
      <c r="AH29" s="41"/>
    </row>
    <row r="30" spans="2:34" ht="9.75" customHeight="1" thickBot="1">
      <c r="B30" s="202"/>
      <c r="C30" s="203"/>
      <c r="D30" s="202"/>
      <c r="E30" s="202"/>
      <c r="F30" s="202"/>
      <c r="G30" s="202"/>
      <c r="H30" s="202"/>
      <c r="I30" s="202"/>
      <c r="J30" s="202"/>
      <c r="K30" s="202"/>
      <c r="L30" s="202"/>
      <c r="M30" s="176"/>
      <c r="N30" s="202"/>
      <c r="O30" s="203"/>
      <c r="P30" s="202"/>
      <c r="Q30" s="202"/>
      <c r="R30" s="202"/>
      <c r="S30" s="202"/>
      <c r="T30" s="202"/>
      <c r="U30" s="202"/>
      <c r="V30" s="202"/>
      <c r="W30" s="202"/>
      <c r="Y30" s="42"/>
      <c r="Z30" s="100"/>
      <c r="AA30" s="42"/>
      <c r="AB30" s="42"/>
      <c r="AC30" s="41"/>
      <c r="AD30" s="41"/>
      <c r="AE30" s="41"/>
      <c r="AF30" s="41"/>
      <c r="AG30" s="41"/>
      <c r="AH30" s="41"/>
    </row>
    <row r="31" spans="2:34" ht="61.5" customHeight="1" thickTop="1" thickBot="1">
      <c r="B31" s="255" t="s">
        <v>36</v>
      </c>
      <c r="C31" s="256"/>
      <c r="D31" s="256"/>
      <c r="E31" s="256"/>
      <c r="F31" s="256"/>
      <c r="G31" s="256"/>
      <c r="H31" s="256"/>
      <c r="I31" s="256"/>
      <c r="J31" s="256"/>
      <c r="K31" s="256"/>
      <c r="L31" s="256"/>
      <c r="M31" s="256"/>
      <c r="N31" s="256"/>
      <c r="O31" s="256"/>
      <c r="P31" s="256"/>
      <c r="Q31" s="256"/>
      <c r="R31" s="256"/>
      <c r="S31" s="256"/>
      <c r="T31" s="256"/>
      <c r="U31" s="256"/>
      <c r="V31" s="256"/>
      <c r="W31" s="257"/>
      <c r="Y31" s="42"/>
      <c r="Z31" s="101"/>
      <c r="AA31" s="42"/>
      <c r="AB31" s="42"/>
      <c r="AC31" s="41"/>
      <c r="AD31" s="41"/>
      <c r="AE31" s="41"/>
      <c r="AF31" s="41"/>
      <c r="AG31" s="41"/>
      <c r="AH31" s="41"/>
    </row>
    <row r="32" spans="2:34" ht="21.75" customHeight="1" thickTop="1">
      <c r="B32" s="176"/>
      <c r="C32" s="176"/>
      <c r="D32" s="176"/>
      <c r="E32" s="176"/>
      <c r="F32" s="176"/>
      <c r="G32" s="176"/>
      <c r="H32" s="176"/>
      <c r="I32" s="176"/>
      <c r="J32" s="176"/>
      <c r="K32" s="176"/>
      <c r="L32" s="176"/>
      <c r="M32" s="176"/>
      <c r="N32" s="176"/>
      <c r="O32" s="176"/>
      <c r="P32" s="176"/>
      <c r="Q32" s="176"/>
      <c r="R32" s="176"/>
      <c r="S32" s="176"/>
      <c r="T32" s="176"/>
      <c r="U32" s="176"/>
      <c r="V32" s="176"/>
      <c r="W32" s="176"/>
      <c r="Y32" s="42"/>
      <c r="Z32" s="101"/>
      <c r="AA32" s="42"/>
      <c r="AB32" s="42"/>
      <c r="AC32" s="41"/>
      <c r="AD32" s="41"/>
      <c r="AE32" s="41"/>
      <c r="AF32" s="41"/>
      <c r="AG32" s="41"/>
      <c r="AH32" s="41"/>
    </row>
    <row r="33" spans="2:34" ht="30" customHeight="1">
      <c r="B33" s="258" t="s">
        <v>75</v>
      </c>
      <c r="C33" s="258"/>
      <c r="D33" s="258"/>
      <c r="E33" s="258"/>
      <c r="F33" s="258"/>
      <c r="G33" s="258"/>
      <c r="H33" s="258"/>
      <c r="I33" s="258"/>
      <c r="J33" s="258"/>
      <c r="K33" s="258"/>
      <c r="L33" s="258"/>
      <c r="M33" s="258"/>
      <c r="N33" s="258"/>
      <c r="O33" s="258"/>
      <c r="P33" s="258"/>
      <c r="Q33" s="258"/>
      <c r="R33" s="258"/>
      <c r="S33" s="258"/>
      <c r="T33" s="258"/>
      <c r="U33" s="258"/>
      <c r="V33" s="258"/>
      <c r="W33" s="258"/>
      <c r="Y33" s="42"/>
      <c r="Z33" s="101"/>
      <c r="AA33" s="42"/>
      <c r="AB33" s="42"/>
      <c r="AC33" s="41"/>
      <c r="AD33" s="41"/>
      <c r="AE33" s="41"/>
      <c r="AF33" s="41"/>
      <c r="AG33" s="41"/>
      <c r="AH33" s="41"/>
    </row>
    <row r="34" spans="2:34" ht="9.75" customHeight="1">
      <c r="B34" s="176"/>
      <c r="C34" s="176"/>
      <c r="D34" s="176"/>
      <c r="E34" s="176"/>
      <c r="F34" s="176"/>
      <c r="G34" s="176"/>
      <c r="H34" s="176"/>
      <c r="I34" s="176"/>
      <c r="J34" s="176"/>
      <c r="K34" s="176"/>
      <c r="L34" s="176"/>
      <c r="M34" s="176"/>
      <c r="N34" s="176"/>
      <c r="O34" s="176"/>
      <c r="P34" s="176"/>
      <c r="Q34" s="176"/>
      <c r="R34" s="176"/>
      <c r="S34" s="176"/>
      <c r="T34" s="176"/>
      <c r="U34" s="176"/>
      <c r="V34" s="176"/>
      <c r="W34" s="176"/>
      <c r="Y34" s="42"/>
      <c r="Z34" s="101"/>
      <c r="AA34" s="42"/>
      <c r="AB34" s="42"/>
      <c r="AC34" s="41"/>
      <c r="AD34" s="41"/>
      <c r="AE34" s="41"/>
      <c r="AF34" s="41"/>
      <c r="AG34" s="41"/>
      <c r="AH34" s="41"/>
    </row>
    <row r="35" spans="2:34" ht="28.5" customHeight="1">
      <c r="B35" s="245" t="s">
        <v>34</v>
      </c>
      <c r="C35" s="245"/>
      <c r="D35" s="259" t="s">
        <v>126</v>
      </c>
      <c r="E35" s="260"/>
      <c r="F35" s="260"/>
      <c r="G35" s="260"/>
      <c r="H35" s="260"/>
      <c r="I35" s="245" t="s">
        <v>124</v>
      </c>
      <c r="J35" s="248"/>
      <c r="K35" s="248"/>
      <c r="L35" s="176"/>
      <c r="M35" s="176"/>
      <c r="N35" s="212"/>
      <c r="O35" s="212"/>
      <c r="P35" s="212"/>
      <c r="Q35" s="212"/>
      <c r="R35" s="212"/>
      <c r="S35" s="212"/>
      <c r="T35" s="212"/>
      <c r="U35" s="212"/>
      <c r="V35" s="212"/>
      <c r="W35" s="212"/>
      <c r="Y35" s="42"/>
      <c r="Z35" s="101"/>
      <c r="AA35" s="42"/>
      <c r="AB35" s="42"/>
      <c r="AC35" s="41"/>
      <c r="AD35" s="41"/>
      <c r="AE35" s="41"/>
      <c r="AF35" s="41"/>
      <c r="AG35" s="41"/>
      <c r="AH35" s="41"/>
    </row>
    <row r="36" spans="2:34" ht="15" customHeight="1" thickBot="1">
      <c r="B36" s="176"/>
      <c r="C36" s="176"/>
      <c r="D36" s="176"/>
      <c r="E36" s="176"/>
      <c r="F36" s="176"/>
      <c r="G36" s="176"/>
      <c r="H36" s="176"/>
      <c r="I36" s="176"/>
      <c r="J36" s="176"/>
      <c r="K36" s="176"/>
      <c r="L36" s="176"/>
      <c r="M36" s="176"/>
      <c r="N36" s="213"/>
      <c r="O36" s="213"/>
      <c r="P36" s="213"/>
      <c r="Q36" s="213"/>
      <c r="R36" s="213"/>
      <c r="S36" s="213"/>
      <c r="T36" s="213"/>
      <c r="U36" s="213"/>
      <c r="V36" s="213"/>
      <c r="W36" s="213"/>
      <c r="Y36" s="42"/>
      <c r="Z36" s="101"/>
      <c r="AA36" s="42"/>
      <c r="AB36" s="42"/>
      <c r="AC36" s="41"/>
      <c r="AD36" s="41"/>
      <c r="AE36" s="41"/>
      <c r="AF36" s="41"/>
      <c r="AG36" s="41"/>
      <c r="AH36" s="41"/>
    </row>
    <row r="37" spans="2:34" ht="28.5" customHeight="1">
      <c r="B37" s="177"/>
      <c r="C37" s="178" t="s">
        <v>29</v>
      </c>
      <c r="D37" s="251" t="s">
        <v>30</v>
      </c>
      <c r="E37" s="252"/>
      <c r="F37" s="252"/>
      <c r="G37" s="252"/>
      <c r="H37" s="253"/>
      <c r="I37" s="261" t="s">
        <v>31</v>
      </c>
      <c r="J37" s="262"/>
      <c r="K37" s="263"/>
      <c r="L37" s="176"/>
      <c r="M37" s="176"/>
      <c r="N37" s="214"/>
      <c r="O37" s="215"/>
      <c r="P37" s="216"/>
      <c r="Q37" s="216"/>
      <c r="R37" s="216"/>
      <c r="S37" s="216"/>
      <c r="T37" s="216"/>
      <c r="U37" s="216"/>
      <c r="V37" s="216"/>
      <c r="W37" s="216"/>
      <c r="Y37" s="42"/>
      <c r="Z37" s="101"/>
      <c r="AA37" s="42"/>
      <c r="AB37" s="42"/>
    </row>
    <row r="38" spans="2:34" ht="28.5" customHeight="1">
      <c r="B38" s="179" t="s">
        <v>22</v>
      </c>
      <c r="C38" s="180">
        <v>0.41666666666666669</v>
      </c>
      <c r="D38" s="181" t="s">
        <v>71</v>
      </c>
      <c r="E38" s="182"/>
      <c r="F38" s="183" t="s">
        <v>32</v>
      </c>
      <c r="G38" s="182"/>
      <c r="H38" s="184" t="s">
        <v>66</v>
      </c>
      <c r="I38" s="172" t="s">
        <v>70</v>
      </c>
      <c r="J38" s="172" t="s">
        <v>73</v>
      </c>
      <c r="K38" s="173" t="s">
        <v>69</v>
      </c>
      <c r="L38" s="176"/>
      <c r="M38" s="176"/>
      <c r="N38" s="216"/>
      <c r="O38" s="217"/>
      <c r="P38" s="218"/>
      <c r="Q38" s="219"/>
      <c r="R38" s="216"/>
      <c r="S38" s="219"/>
      <c r="T38" s="218"/>
      <c r="U38" s="218"/>
      <c r="V38" s="218"/>
      <c r="W38" s="218"/>
      <c r="Y38" s="42"/>
      <c r="Z38" s="101"/>
      <c r="AA38" s="42"/>
      <c r="AB38" s="42"/>
    </row>
    <row r="39" spans="2:34" ht="28.5" customHeight="1">
      <c r="B39" s="179" t="s">
        <v>23</v>
      </c>
      <c r="C39" s="180">
        <v>0.4548611111111111</v>
      </c>
      <c r="D39" s="181" t="s">
        <v>70</v>
      </c>
      <c r="E39" s="182"/>
      <c r="F39" s="183" t="s">
        <v>32</v>
      </c>
      <c r="G39" s="182"/>
      <c r="H39" s="184" t="s">
        <v>73</v>
      </c>
      <c r="I39" s="172" t="s">
        <v>71</v>
      </c>
      <c r="J39" s="172" t="s">
        <v>69</v>
      </c>
      <c r="K39" s="173" t="s">
        <v>66</v>
      </c>
      <c r="L39" s="176"/>
      <c r="M39" s="176"/>
      <c r="N39" s="216"/>
      <c r="O39" s="217"/>
      <c r="P39" s="218"/>
      <c r="Q39" s="219"/>
      <c r="R39" s="216"/>
      <c r="S39" s="219"/>
      <c r="T39" s="220"/>
      <c r="U39" s="218"/>
      <c r="V39" s="218"/>
      <c r="W39" s="218"/>
      <c r="Y39" s="42"/>
      <c r="Z39" s="101"/>
      <c r="AA39" s="42"/>
      <c r="AB39" s="42"/>
    </row>
    <row r="40" spans="2:34" ht="28.5" customHeight="1">
      <c r="B40" s="179" t="s">
        <v>24</v>
      </c>
      <c r="C40" s="180">
        <v>0.49305555555555558</v>
      </c>
      <c r="D40" s="181" t="s">
        <v>69</v>
      </c>
      <c r="E40" s="182"/>
      <c r="F40" s="183" t="s">
        <v>32</v>
      </c>
      <c r="G40" s="182"/>
      <c r="H40" s="184" t="s">
        <v>66</v>
      </c>
      <c r="I40" s="172" t="s">
        <v>73</v>
      </c>
      <c r="J40" s="172" t="s">
        <v>70</v>
      </c>
      <c r="K40" s="173" t="s">
        <v>71</v>
      </c>
      <c r="L40" s="176"/>
      <c r="M40" s="176"/>
      <c r="N40" s="216"/>
      <c r="O40" s="217"/>
      <c r="P40" s="218"/>
      <c r="Q40" s="219"/>
      <c r="R40" s="216"/>
      <c r="S40" s="219"/>
      <c r="T40" s="218"/>
      <c r="U40" s="218"/>
      <c r="V40" s="218"/>
      <c r="W40" s="218"/>
      <c r="Z40" s="101"/>
    </row>
    <row r="41" spans="2:34" ht="28.5" customHeight="1">
      <c r="B41" s="179" t="s">
        <v>25</v>
      </c>
      <c r="C41" s="180">
        <v>0.53125</v>
      </c>
      <c r="D41" s="181" t="s">
        <v>71</v>
      </c>
      <c r="E41" s="182"/>
      <c r="F41" s="183" t="s">
        <v>32</v>
      </c>
      <c r="G41" s="182"/>
      <c r="H41" s="184" t="s">
        <v>73</v>
      </c>
      <c r="I41" s="172" t="s">
        <v>69</v>
      </c>
      <c r="J41" s="172" t="s">
        <v>130</v>
      </c>
      <c r="K41" s="173" t="s">
        <v>70</v>
      </c>
      <c r="L41" s="176"/>
      <c r="M41" s="176"/>
      <c r="N41" s="216"/>
      <c r="O41" s="217"/>
      <c r="P41" s="218"/>
      <c r="Q41" s="219"/>
      <c r="R41" s="216"/>
      <c r="S41" s="219"/>
      <c r="T41" s="218"/>
      <c r="U41" s="218"/>
      <c r="V41" s="218"/>
      <c r="W41" s="218"/>
      <c r="Z41" s="101"/>
    </row>
    <row r="42" spans="2:34" ht="28.5" customHeight="1" thickBot="1">
      <c r="B42" s="193" t="s">
        <v>26</v>
      </c>
      <c r="C42" s="194">
        <v>0.56944444444444442</v>
      </c>
      <c r="D42" s="195" t="s">
        <v>70</v>
      </c>
      <c r="E42" s="196"/>
      <c r="F42" s="197" t="s">
        <v>32</v>
      </c>
      <c r="G42" s="196"/>
      <c r="H42" s="198" t="s">
        <v>69</v>
      </c>
      <c r="I42" s="174" t="s">
        <v>66</v>
      </c>
      <c r="J42" s="174" t="s">
        <v>71</v>
      </c>
      <c r="K42" s="175" t="s">
        <v>73</v>
      </c>
      <c r="L42" s="176"/>
      <c r="M42" s="176"/>
      <c r="N42" s="216"/>
      <c r="O42" s="217"/>
      <c r="P42" s="218"/>
      <c r="Q42" s="219"/>
      <c r="R42" s="216"/>
      <c r="S42" s="219"/>
      <c r="T42" s="218"/>
      <c r="U42" s="218"/>
      <c r="V42" s="218"/>
      <c r="W42" s="218"/>
      <c r="Z42" s="101"/>
    </row>
    <row r="43" spans="2:34" ht="28.5" customHeight="1">
      <c r="B43" s="126"/>
      <c r="C43" s="126"/>
      <c r="D43" s="126"/>
      <c r="E43" s="126"/>
      <c r="F43" s="126"/>
      <c r="G43" s="126"/>
      <c r="H43" s="126"/>
      <c r="I43" s="126"/>
      <c r="J43" s="126"/>
      <c r="K43" s="126"/>
      <c r="L43" s="40"/>
      <c r="M43" s="40"/>
      <c r="N43" s="122"/>
      <c r="O43" s="123"/>
      <c r="P43" s="99"/>
      <c r="Q43" s="124"/>
      <c r="R43" s="122"/>
      <c r="S43" s="124"/>
      <c r="T43" s="99"/>
      <c r="U43" s="99"/>
      <c r="V43" s="99"/>
      <c r="W43" s="99"/>
      <c r="Z43" s="101"/>
    </row>
    <row r="44" spans="2:34" ht="28.5" customHeight="1">
      <c r="B44" s="98"/>
      <c r="C44" s="49"/>
      <c r="D44" s="167"/>
      <c r="E44" s="125"/>
      <c r="F44" s="98"/>
      <c r="G44" s="125"/>
      <c r="H44" s="167"/>
      <c r="I44" s="167"/>
      <c r="J44" s="167"/>
      <c r="K44" s="167"/>
      <c r="L44" s="40"/>
      <c r="M44" s="40"/>
      <c r="N44" s="122"/>
      <c r="O44" s="123"/>
      <c r="P44" s="99"/>
      <c r="Q44" s="122"/>
      <c r="R44" s="122"/>
      <c r="S44" s="122"/>
      <c r="T44" s="99"/>
      <c r="U44" s="99"/>
      <c r="V44" s="99"/>
      <c r="W44" s="99"/>
      <c r="Z44" s="101"/>
    </row>
    <row r="45" spans="2:34" ht="28.5" customHeight="1">
      <c r="B45" s="98"/>
      <c r="C45" s="49"/>
      <c r="D45" s="98"/>
      <c r="E45" s="98"/>
      <c r="F45" s="98"/>
      <c r="G45" s="98"/>
      <c r="H45" s="98"/>
      <c r="I45" s="98"/>
      <c r="J45" s="98"/>
      <c r="K45" s="98"/>
      <c r="L45" s="40"/>
      <c r="M45" s="40"/>
      <c r="N45" s="90"/>
      <c r="O45" s="90"/>
      <c r="P45" s="90"/>
      <c r="Q45" s="90"/>
      <c r="R45" s="90"/>
      <c r="S45" s="90"/>
      <c r="T45" s="90"/>
      <c r="U45" s="90"/>
      <c r="V45" s="90"/>
      <c r="W45" s="90"/>
      <c r="Z45" s="101"/>
    </row>
  </sheetData>
  <mergeCells count="29">
    <mergeCell ref="B35:C35"/>
    <mergeCell ref="D37:H37"/>
    <mergeCell ref="I37:K37"/>
    <mergeCell ref="D20:H20"/>
    <mergeCell ref="I20:K20"/>
    <mergeCell ref="D35:H35"/>
    <mergeCell ref="I35:K35"/>
    <mergeCell ref="P20:T20"/>
    <mergeCell ref="U20:W20"/>
    <mergeCell ref="B31:W31"/>
    <mergeCell ref="B33:W33"/>
    <mergeCell ref="D8:H8"/>
    <mergeCell ref="I8:K8"/>
    <mergeCell ref="P8:T8"/>
    <mergeCell ref="U8:W8"/>
    <mergeCell ref="B18:C18"/>
    <mergeCell ref="N18:O18"/>
    <mergeCell ref="D18:H18"/>
    <mergeCell ref="I18:K18"/>
    <mergeCell ref="P18:T18"/>
    <mergeCell ref="U18:W18"/>
    <mergeCell ref="B2:W2"/>
    <mergeCell ref="B4:W4"/>
    <mergeCell ref="B6:C6"/>
    <mergeCell ref="N6:O6"/>
    <mergeCell ref="D6:H6"/>
    <mergeCell ref="I6:K6"/>
    <mergeCell ref="P6:T6"/>
    <mergeCell ref="U6:W6"/>
  </mergeCells>
  <phoneticPr fontId="1"/>
  <pageMargins left="0.70866141732283472" right="0.70866141732283472" top="0.74803149606299213" bottom="0.74803149606299213" header="0.31496062992125984" footer="0.31496062992125984"/>
  <pageSetup paperSize="9" scale="60" orientation="landscape" verticalDpi="0" r:id="rId1"/>
  <rowBreaks count="1" manualBreakCount="1">
    <brk id="2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H45"/>
  <sheetViews>
    <sheetView zoomScale="70" zoomScaleNormal="70" zoomScaleSheetLayoutView="69" workbookViewId="0">
      <selection activeCell="B2" sqref="B2:W2"/>
    </sheetView>
  </sheetViews>
  <sheetFormatPr defaultRowHeight="13.5"/>
  <cols>
    <col min="1" max="1" width="2.5" customWidth="1"/>
    <col min="2" max="2" width="4.375" customWidth="1"/>
    <col min="3" max="3" width="8.25" customWidth="1"/>
    <col min="4" max="4" width="23.625" customWidth="1"/>
    <col min="5" max="5" width="2.75" customWidth="1"/>
    <col min="6" max="6" width="3.125" customWidth="1"/>
    <col min="7" max="7" width="3" customWidth="1"/>
    <col min="8" max="8" width="23.625" customWidth="1"/>
    <col min="9" max="9" width="10.5" customWidth="1"/>
    <col min="10" max="10" width="10.375" customWidth="1"/>
    <col min="11" max="11" width="10.5" customWidth="1"/>
    <col min="12" max="13" width="2.5" customWidth="1"/>
    <col min="14" max="14" width="4.375" customWidth="1"/>
    <col min="15" max="15" width="8.75" customWidth="1"/>
    <col min="16" max="16" width="23.625" customWidth="1"/>
    <col min="17" max="17" width="3" customWidth="1"/>
    <col min="18" max="18" width="3.125" customWidth="1"/>
    <col min="19" max="19" width="3" customWidth="1"/>
    <col min="20" max="20" width="23.625" customWidth="1"/>
    <col min="21" max="21" width="10.5" customWidth="1"/>
    <col min="22" max="22" width="10.375" customWidth="1"/>
    <col min="23" max="23" width="10.5" customWidth="1"/>
    <col min="24" max="24" width="2.5" customWidth="1"/>
    <col min="25" max="25" width="6.25" customWidth="1"/>
    <col min="26" max="26" width="9.375" customWidth="1"/>
    <col min="27" max="27" width="12.625" customWidth="1"/>
    <col min="255" max="255" width="2.5" customWidth="1"/>
    <col min="256" max="256" width="4.375" customWidth="1"/>
    <col min="257" max="257" width="8.75" customWidth="1"/>
    <col min="258" max="258" width="14.375" customWidth="1"/>
    <col min="259" max="259" width="3.125" customWidth="1"/>
    <col min="260" max="260" width="14.375" customWidth="1"/>
    <col min="261" max="261" width="10.5" customWidth="1"/>
    <col min="262" max="263" width="5.125" customWidth="1"/>
    <col min="264" max="264" width="10.5" customWidth="1"/>
    <col min="265" max="265" width="4.875" customWidth="1"/>
    <col min="266" max="266" width="4.375" customWidth="1"/>
    <col min="267" max="267" width="8.75" customWidth="1"/>
    <col min="268" max="268" width="14.375" customWidth="1"/>
    <col min="269" max="269" width="3.125" customWidth="1"/>
    <col min="270" max="270" width="14.375" customWidth="1"/>
    <col min="271" max="271" width="10.5" customWidth="1"/>
    <col min="272" max="272" width="5.125" customWidth="1"/>
    <col min="273" max="273" width="5.25" customWidth="1"/>
    <col min="274" max="274" width="10.5" customWidth="1"/>
    <col min="275" max="275" width="2.5" customWidth="1"/>
    <col min="511" max="511" width="2.5" customWidth="1"/>
    <col min="512" max="512" width="4.375" customWidth="1"/>
    <col min="513" max="513" width="8.75" customWidth="1"/>
    <col min="514" max="514" width="14.375" customWidth="1"/>
    <col min="515" max="515" width="3.125" customWidth="1"/>
    <col min="516" max="516" width="14.375" customWidth="1"/>
    <col min="517" max="517" width="10.5" customWidth="1"/>
    <col min="518" max="519" width="5.125" customWidth="1"/>
    <col min="520" max="520" width="10.5" customWidth="1"/>
    <col min="521" max="521" width="4.875" customWidth="1"/>
    <col min="522" max="522" width="4.375" customWidth="1"/>
    <col min="523" max="523" width="8.75" customWidth="1"/>
    <col min="524" max="524" width="14.375" customWidth="1"/>
    <col min="525" max="525" width="3.125" customWidth="1"/>
    <col min="526" max="526" width="14.375" customWidth="1"/>
    <col min="527" max="527" width="10.5" customWidth="1"/>
    <col min="528" max="528" width="5.125" customWidth="1"/>
    <col min="529" max="529" width="5.25" customWidth="1"/>
    <col min="530" max="530" width="10.5" customWidth="1"/>
    <col min="531" max="531" width="2.5" customWidth="1"/>
    <col min="767" max="767" width="2.5" customWidth="1"/>
    <col min="768" max="768" width="4.375" customWidth="1"/>
    <col min="769" max="769" width="8.75" customWidth="1"/>
    <col min="770" max="770" width="14.375" customWidth="1"/>
    <col min="771" max="771" width="3.125" customWidth="1"/>
    <col min="772" max="772" width="14.375" customWidth="1"/>
    <col min="773" max="773" width="10.5" customWidth="1"/>
    <col min="774" max="775" width="5.125" customWidth="1"/>
    <col min="776" max="776" width="10.5" customWidth="1"/>
    <col min="777" max="777" width="4.875" customWidth="1"/>
    <col min="778" max="778" width="4.375" customWidth="1"/>
    <col min="779" max="779" width="8.75" customWidth="1"/>
    <col min="780" max="780" width="14.375" customWidth="1"/>
    <col min="781" max="781" width="3.125" customWidth="1"/>
    <col min="782" max="782" width="14.375" customWidth="1"/>
    <col min="783" max="783" width="10.5" customWidth="1"/>
    <col min="784" max="784" width="5.125" customWidth="1"/>
    <col min="785" max="785" width="5.25" customWidth="1"/>
    <col min="786" max="786" width="10.5" customWidth="1"/>
    <col min="787" max="787" width="2.5" customWidth="1"/>
    <col min="1023" max="1023" width="2.5" customWidth="1"/>
    <col min="1024" max="1024" width="4.375" customWidth="1"/>
    <col min="1025" max="1025" width="8.75" customWidth="1"/>
    <col min="1026" max="1026" width="14.375" customWidth="1"/>
    <col min="1027" max="1027" width="3.125" customWidth="1"/>
    <col min="1028" max="1028" width="14.375" customWidth="1"/>
    <col min="1029" max="1029" width="10.5" customWidth="1"/>
    <col min="1030" max="1031" width="5.125" customWidth="1"/>
    <col min="1032" max="1032" width="10.5" customWidth="1"/>
    <col min="1033" max="1033" width="4.875" customWidth="1"/>
    <col min="1034" max="1034" width="4.375" customWidth="1"/>
    <col min="1035" max="1035" width="8.75" customWidth="1"/>
    <col min="1036" max="1036" width="14.375" customWidth="1"/>
    <col min="1037" max="1037" width="3.125" customWidth="1"/>
    <col min="1038" max="1038" width="14.375" customWidth="1"/>
    <col min="1039" max="1039" width="10.5" customWidth="1"/>
    <col min="1040" max="1040" width="5.125" customWidth="1"/>
    <col min="1041" max="1041" width="5.25" customWidth="1"/>
    <col min="1042" max="1042" width="10.5" customWidth="1"/>
    <col min="1043" max="1043" width="2.5" customWidth="1"/>
    <col min="1279" max="1279" width="2.5" customWidth="1"/>
    <col min="1280" max="1280" width="4.375" customWidth="1"/>
    <col min="1281" max="1281" width="8.75" customWidth="1"/>
    <col min="1282" max="1282" width="14.375" customWidth="1"/>
    <col min="1283" max="1283" width="3.125" customWidth="1"/>
    <col min="1284" max="1284" width="14.375" customWidth="1"/>
    <col min="1285" max="1285" width="10.5" customWidth="1"/>
    <col min="1286" max="1287" width="5.125" customWidth="1"/>
    <col min="1288" max="1288" width="10.5" customWidth="1"/>
    <col min="1289" max="1289" width="4.875" customWidth="1"/>
    <col min="1290" max="1290" width="4.375" customWidth="1"/>
    <col min="1291" max="1291" width="8.75" customWidth="1"/>
    <col min="1292" max="1292" width="14.375" customWidth="1"/>
    <col min="1293" max="1293" width="3.125" customWidth="1"/>
    <col min="1294" max="1294" width="14.375" customWidth="1"/>
    <col min="1295" max="1295" width="10.5" customWidth="1"/>
    <col min="1296" max="1296" width="5.125" customWidth="1"/>
    <col min="1297" max="1297" width="5.25" customWidth="1"/>
    <col min="1298" max="1298" width="10.5" customWidth="1"/>
    <col min="1299" max="1299" width="2.5" customWidth="1"/>
    <col min="1535" max="1535" width="2.5" customWidth="1"/>
    <col min="1536" max="1536" width="4.375" customWidth="1"/>
    <col min="1537" max="1537" width="8.75" customWidth="1"/>
    <col min="1538" max="1538" width="14.375" customWidth="1"/>
    <col min="1539" max="1539" width="3.125" customWidth="1"/>
    <col min="1540" max="1540" width="14.375" customWidth="1"/>
    <col min="1541" max="1541" width="10.5" customWidth="1"/>
    <col min="1542" max="1543" width="5.125" customWidth="1"/>
    <col min="1544" max="1544" width="10.5" customWidth="1"/>
    <col min="1545" max="1545" width="4.875" customWidth="1"/>
    <col min="1546" max="1546" width="4.375" customWidth="1"/>
    <col min="1547" max="1547" width="8.75" customWidth="1"/>
    <col min="1548" max="1548" width="14.375" customWidth="1"/>
    <col min="1549" max="1549" width="3.125" customWidth="1"/>
    <col min="1550" max="1550" width="14.375" customWidth="1"/>
    <col min="1551" max="1551" width="10.5" customWidth="1"/>
    <col min="1552" max="1552" width="5.125" customWidth="1"/>
    <col min="1553" max="1553" width="5.25" customWidth="1"/>
    <col min="1554" max="1554" width="10.5" customWidth="1"/>
    <col min="1555" max="1555" width="2.5" customWidth="1"/>
    <col min="1791" max="1791" width="2.5" customWidth="1"/>
    <col min="1792" max="1792" width="4.375" customWidth="1"/>
    <col min="1793" max="1793" width="8.75" customWidth="1"/>
    <col min="1794" max="1794" width="14.375" customWidth="1"/>
    <col min="1795" max="1795" width="3.125" customWidth="1"/>
    <col min="1796" max="1796" width="14.375" customWidth="1"/>
    <col min="1797" max="1797" width="10.5" customWidth="1"/>
    <col min="1798" max="1799" width="5.125" customWidth="1"/>
    <col min="1800" max="1800" width="10.5" customWidth="1"/>
    <col min="1801" max="1801" width="4.875" customWidth="1"/>
    <col min="1802" max="1802" width="4.375" customWidth="1"/>
    <col min="1803" max="1803" width="8.75" customWidth="1"/>
    <col min="1804" max="1804" width="14.375" customWidth="1"/>
    <col min="1805" max="1805" width="3.125" customWidth="1"/>
    <col min="1806" max="1806" width="14.375" customWidth="1"/>
    <col min="1807" max="1807" width="10.5" customWidth="1"/>
    <col min="1808" max="1808" width="5.125" customWidth="1"/>
    <col min="1809" max="1809" width="5.25" customWidth="1"/>
    <col min="1810" max="1810" width="10.5" customWidth="1"/>
    <col min="1811" max="1811" width="2.5" customWidth="1"/>
    <col min="2047" max="2047" width="2.5" customWidth="1"/>
    <col min="2048" max="2048" width="4.375" customWidth="1"/>
    <col min="2049" max="2049" width="8.75" customWidth="1"/>
    <col min="2050" max="2050" width="14.375" customWidth="1"/>
    <col min="2051" max="2051" width="3.125" customWidth="1"/>
    <col min="2052" max="2052" width="14.375" customWidth="1"/>
    <col min="2053" max="2053" width="10.5" customWidth="1"/>
    <col min="2054" max="2055" width="5.125" customWidth="1"/>
    <col min="2056" max="2056" width="10.5" customWidth="1"/>
    <col min="2057" max="2057" width="4.875" customWidth="1"/>
    <col min="2058" max="2058" width="4.375" customWidth="1"/>
    <col min="2059" max="2059" width="8.75" customWidth="1"/>
    <col min="2060" max="2060" width="14.375" customWidth="1"/>
    <col min="2061" max="2061" width="3.125" customWidth="1"/>
    <col min="2062" max="2062" width="14.375" customWidth="1"/>
    <col min="2063" max="2063" width="10.5" customWidth="1"/>
    <col min="2064" max="2064" width="5.125" customWidth="1"/>
    <col min="2065" max="2065" width="5.25" customWidth="1"/>
    <col min="2066" max="2066" width="10.5" customWidth="1"/>
    <col min="2067" max="2067" width="2.5" customWidth="1"/>
    <col min="2303" max="2303" width="2.5" customWidth="1"/>
    <col min="2304" max="2304" width="4.375" customWidth="1"/>
    <col min="2305" max="2305" width="8.75" customWidth="1"/>
    <col min="2306" max="2306" width="14.375" customWidth="1"/>
    <col min="2307" max="2307" width="3.125" customWidth="1"/>
    <col min="2308" max="2308" width="14.375" customWidth="1"/>
    <col min="2309" max="2309" width="10.5" customWidth="1"/>
    <col min="2310" max="2311" width="5.125" customWidth="1"/>
    <col min="2312" max="2312" width="10.5" customWidth="1"/>
    <col min="2313" max="2313" width="4.875" customWidth="1"/>
    <col min="2314" max="2314" width="4.375" customWidth="1"/>
    <col min="2315" max="2315" width="8.75" customWidth="1"/>
    <col min="2316" max="2316" width="14.375" customWidth="1"/>
    <col min="2317" max="2317" width="3.125" customWidth="1"/>
    <col min="2318" max="2318" width="14.375" customWidth="1"/>
    <col min="2319" max="2319" width="10.5" customWidth="1"/>
    <col min="2320" max="2320" width="5.125" customWidth="1"/>
    <col min="2321" max="2321" width="5.25" customWidth="1"/>
    <col min="2322" max="2322" width="10.5" customWidth="1"/>
    <col min="2323" max="2323" width="2.5" customWidth="1"/>
    <col min="2559" max="2559" width="2.5" customWidth="1"/>
    <col min="2560" max="2560" width="4.375" customWidth="1"/>
    <col min="2561" max="2561" width="8.75" customWidth="1"/>
    <col min="2562" max="2562" width="14.375" customWidth="1"/>
    <col min="2563" max="2563" width="3.125" customWidth="1"/>
    <col min="2564" max="2564" width="14.375" customWidth="1"/>
    <col min="2565" max="2565" width="10.5" customWidth="1"/>
    <col min="2566" max="2567" width="5.125" customWidth="1"/>
    <col min="2568" max="2568" width="10.5" customWidth="1"/>
    <col min="2569" max="2569" width="4.875" customWidth="1"/>
    <col min="2570" max="2570" width="4.375" customWidth="1"/>
    <col min="2571" max="2571" width="8.75" customWidth="1"/>
    <col min="2572" max="2572" width="14.375" customWidth="1"/>
    <col min="2573" max="2573" width="3.125" customWidth="1"/>
    <col min="2574" max="2574" width="14.375" customWidth="1"/>
    <col min="2575" max="2575" width="10.5" customWidth="1"/>
    <col min="2576" max="2576" width="5.125" customWidth="1"/>
    <col min="2577" max="2577" width="5.25" customWidth="1"/>
    <col min="2578" max="2578" width="10.5" customWidth="1"/>
    <col min="2579" max="2579" width="2.5" customWidth="1"/>
    <col min="2815" max="2815" width="2.5" customWidth="1"/>
    <col min="2816" max="2816" width="4.375" customWidth="1"/>
    <col min="2817" max="2817" width="8.75" customWidth="1"/>
    <col min="2818" max="2818" width="14.375" customWidth="1"/>
    <col min="2819" max="2819" width="3.125" customWidth="1"/>
    <col min="2820" max="2820" width="14.375" customWidth="1"/>
    <col min="2821" max="2821" width="10.5" customWidth="1"/>
    <col min="2822" max="2823" width="5.125" customWidth="1"/>
    <col min="2824" max="2824" width="10.5" customWidth="1"/>
    <col min="2825" max="2825" width="4.875" customWidth="1"/>
    <col min="2826" max="2826" width="4.375" customWidth="1"/>
    <col min="2827" max="2827" width="8.75" customWidth="1"/>
    <col min="2828" max="2828" width="14.375" customWidth="1"/>
    <col min="2829" max="2829" width="3.125" customWidth="1"/>
    <col min="2830" max="2830" width="14.375" customWidth="1"/>
    <col min="2831" max="2831" width="10.5" customWidth="1"/>
    <col min="2832" max="2832" width="5.125" customWidth="1"/>
    <col min="2833" max="2833" width="5.25" customWidth="1"/>
    <col min="2834" max="2834" width="10.5" customWidth="1"/>
    <col min="2835" max="2835" width="2.5" customWidth="1"/>
    <col min="3071" max="3071" width="2.5" customWidth="1"/>
    <col min="3072" max="3072" width="4.375" customWidth="1"/>
    <col min="3073" max="3073" width="8.75" customWidth="1"/>
    <col min="3074" max="3074" width="14.375" customWidth="1"/>
    <col min="3075" max="3075" width="3.125" customWidth="1"/>
    <col min="3076" max="3076" width="14.375" customWidth="1"/>
    <col min="3077" max="3077" width="10.5" customWidth="1"/>
    <col min="3078" max="3079" width="5.125" customWidth="1"/>
    <col min="3080" max="3080" width="10.5" customWidth="1"/>
    <col min="3081" max="3081" width="4.875" customWidth="1"/>
    <col min="3082" max="3082" width="4.375" customWidth="1"/>
    <col min="3083" max="3083" width="8.75" customWidth="1"/>
    <col min="3084" max="3084" width="14.375" customWidth="1"/>
    <col min="3085" max="3085" width="3.125" customWidth="1"/>
    <col min="3086" max="3086" width="14.375" customWidth="1"/>
    <col min="3087" max="3087" width="10.5" customWidth="1"/>
    <col min="3088" max="3088" width="5.125" customWidth="1"/>
    <col min="3089" max="3089" width="5.25" customWidth="1"/>
    <col min="3090" max="3090" width="10.5" customWidth="1"/>
    <col min="3091" max="3091" width="2.5" customWidth="1"/>
    <col min="3327" max="3327" width="2.5" customWidth="1"/>
    <col min="3328" max="3328" width="4.375" customWidth="1"/>
    <col min="3329" max="3329" width="8.75" customWidth="1"/>
    <col min="3330" max="3330" width="14.375" customWidth="1"/>
    <col min="3331" max="3331" width="3.125" customWidth="1"/>
    <col min="3332" max="3332" width="14.375" customWidth="1"/>
    <col min="3333" max="3333" width="10.5" customWidth="1"/>
    <col min="3334" max="3335" width="5.125" customWidth="1"/>
    <col min="3336" max="3336" width="10.5" customWidth="1"/>
    <col min="3337" max="3337" width="4.875" customWidth="1"/>
    <col min="3338" max="3338" width="4.375" customWidth="1"/>
    <col min="3339" max="3339" width="8.75" customWidth="1"/>
    <col min="3340" max="3340" width="14.375" customWidth="1"/>
    <col min="3341" max="3341" width="3.125" customWidth="1"/>
    <col min="3342" max="3342" width="14.375" customWidth="1"/>
    <col min="3343" max="3343" width="10.5" customWidth="1"/>
    <col min="3344" max="3344" width="5.125" customWidth="1"/>
    <col min="3345" max="3345" width="5.25" customWidth="1"/>
    <col min="3346" max="3346" width="10.5" customWidth="1"/>
    <col min="3347" max="3347" width="2.5" customWidth="1"/>
    <col min="3583" max="3583" width="2.5" customWidth="1"/>
    <col min="3584" max="3584" width="4.375" customWidth="1"/>
    <col min="3585" max="3585" width="8.75" customWidth="1"/>
    <col min="3586" max="3586" width="14.375" customWidth="1"/>
    <col min="3587" max="3587" width="3.125" customWidth="1"/>
    <col min="3588" max="3588" width="14.375" customWidth="1"/>
    <col min="3589" max="3589" width="10.5" customWidth="1"/>
    <col min="3590" max="3591" width="5.125" customWidth="1"/>
    <col min="3592" max="3592" width="10.5" customWidth="1"/>
    <col min="3593" max="3593" width="4.875" customWidth="1"/>
    <col min="3594" max="3594" width="4.375" customWidth="1"/>
    <col min="3595" max="3595" width="8.75" customWidth="1"/>
    <col min="3596" max="3596" width="14.375" customWidth="1"/>
    <col min="3597" max="3597" width="3.125" customWidth="1"/>
    <col min="3598" max="3598" width="14.375" customWidth="1"/>
    <col min="3599" max="3599" width="10.5" customWidth="1"/>
    <col min="3600" max="3600" width="5.125" customWidth="1"/>
    <col min="3601" max="3601" width="5.25" customWidth="1"/>
    <col min="3602" max="3602" width="10.5" customWidth="1"/>
    <col min="3603" max="3603" width="2.5" customWidth="1"/>
    <col min="3839" max="3839" width="2.5" customWidth="1"/>
    <col min="3840" max="3840" width="4.375" customWidth="1"/>
    <col min="3841" max="3841" width="8.75" customWidth="1"/>
    <col min="3842" max="3842" width="14.375" customWidth="1"/>
    <col min="3843" max="3843" width="3.125" customWidth="1"/>
    <col min="3844" max="3844" width="14.375" customWidth="1"/>
    <col min="3845" max="3845" width="10.5" customWidth="1"/>
    <col min="3846" max="3847" width="5.125" customWidth="1"/>
    <col min="3848" max="3848" width="10.5" customWidth="1"/>
    <col min="3849" max="3849" width="4.875" customWidth="1"/>
    <col min="3850" max="3850" width="4.375" customWidth="1"/>
    <col min="3851" max="3851" width="8.75" customWidth="1"/>
    <col min="3852" max="3852" width="14.375" customWidth="1"/>
    <col min="3853" max="3853" width="3.125" customWidth="1"/>
    <col min="3854" max="3854" width="14.375" customWidth="1"/>
    <col min="3855" max="3855" width="10.5" customWidth="1"/>
    <col min="3856" max="3856" width="5.125" customWidth="1"/>
    <col min="3857" max="3857" width="5.25" customWidth="1"/>
    <col min="3858" max="3858" width="10.5" customWidth="1"/>
    <col min="3859" max="3859" width="2.5" customWidth="1"/>
    <col min="4095" max="4095" width="2.5" customWidth="1"/>
    <col min="4096" max="4096" width="4.375" customWidth="1"/>
    <col min="4097" max="4097" width="8.75" customWidth="1"/>
    <col min="4098" max="4098" width="14.375" customWidth="1"/>
    <col min="4099" max="4099" width="3.125" customWidth="1"/>
    <col min="4100" max="4100" width="14.375" customWidth="1"/>
    <col min="4101" max="4101" width="10.5" customWidth="1"/>
    <col min="4102" max="4103" width="5.125" customWidth="1"/>
    <col min="4104" max="4104" width="10.5" customWidth="1"/>
    <col min="4105" max="4105" width="4.875" customWidth="1"/>
    <col min="4106" max="4106" width="4.375" customWidth="1"/>
    <col min="4107" max="4107" width="8.75" customWidth="1"/>
    <col min="4108" max="4108" width="14.375" customWidth="1"/>
    <col min="4109" max="4109" width="3.125" customWidth="1"/>
    <col min="4110" max="4110" width="14.375" customWidth="1"/>
    <col min="4111" max="4111" width="10.5" customWidth="1"/>
    <col min="4112" max="4112" width="5.125" customWidth="1"/>
    <col min="4113" max="4113" width="5.25" customWidth="1"/>
    <col min="4114" max="4114" width="10.5" customWidth="1"/>
    <col min="4115" max="4115" width="2.5" customWidth="1"/>
    <col min="4351" max="4351" width="2.5" customWidth="1"/>
    <col min="4352" max="4352" width="4.375" customWidth="1"/>
    <col min="4353" max="4353" width="8.75" customWidth="1"/>
    <col min="4354" max="4354" width="14.375" customWidth="1"/>
    <col min="4355" max="4355" width="3.125" customWidth="1"/>
    <col min="4356" max="4356" width="14.375" customWidth="1"/>
    <col min="4357" max="4357" width="10.5" customWidth="1"/>
    <col min="4358" max="4359" width="5.125" customWidth="1"/>
    <col min="4360" max="4360" width="10.5" customWidth="1"/>
    <col min="4361" max="4361" width="4.875" customWidth="1"/>
    <col min="4362" max="4362" width="4.375" customWidth="1"/>
    <col min="4363" max="4363" width="8.75" customWidth="1"/>
    <col min="4364" max="4364" width="14.375" customWidth="1"/>
    <col min="4365" max="4365" width="3.125" customWidth="1"/>
    <col min="4366" max="4366" width="14.375" customWidth="1"/>
    <col min="4367" max="4367" width="10.5" customWidth="1"/>
    <col min="4368" max="4368" width="5.125" customWidth="1"/>
    <col min="4369" max="4369" width="5.25" customWidth="1"/>
    <col min="4370" max="4370" width="10.5" customWidth="1"/>
    <col min="4371" max="4371" width="2.5" customWidth="1"/>
    <col min="4607" max="4607" width="2.5" customWidth="1"/>
    <col min="4608" max="4608" width="4.375" customWidth="1"/>
    <col min="4609" max="4609" width="8.75" customWidth="1"/>
    <col min="4610" max="4610" width="14.375" customWidth="1"/>
    <col min="4611" max="4611" width="3.125" customWidth="1"/>
    <col min="4612" max="4612" width="14.375" customWidth="1"/>
    <col min="4613" max="4613" width="10.5" customWidth="1"/>
    <col min="4614" max="4615" width="5.125" customWidth="1"/>
    <col min="4616" max="4616" width="10.5" customWidth="1"/>
    <col min="4617" max="4617" width="4.875" customWidth="1"/>
    <col min="4618" max="4618" width="4.375" customWidth="1"/>
    <col min="4619" max="4619" width="8.75" customWidth="1"/>
    <col min="4620" max="4620" width="14.375" customWidth="1"/>
    <col min="4621" max="4621" width="3.125" customWidth="1"/>
    <col min="4622" max="4622" width="14.375" customWidth="1"/>
    <col min="4623" max="4623" width="10.5" customWidth="1"/>
    <col min="4624" max="4624" width="5.125" customWidth="1"/>
    <col min="4625" max="4625" width="5.25" customWidth="1"/>
    <col min="4626" max="4626" width="10.5" customWidth="1"/>
    <col min="4627" max="4627" width="2.5" customWidth="1"/>
    <col min="4863" max="4863" width="2.5" customWidth="1"/>
    <col min="4864" max="4864" width="4.375" customWidth="1"/>
    <col min="4865" max="4865" width="8.75" customWidth="1"/>
    <col min="4866" max="4866" width="14.375" customWidth="1"/>
    <col min="4867" max="4867" width="3.125" customWidth="1"/>
    <col min="4868" max="4868" width="14.375" customWidth="1"/>
    <col min="4869" max="4869" width="10.5" customWidth="1"/>
    <col min="4870" max="4871" width="5.125" customWidth="1"/>
    <col min="4872" max="4872" width="10.5" customWidth="1"/>
    <col min="4873" max="4873" width="4.875" customWidth="1"/>
    <col min="4874" max="4874" width="4.375" customWidth="1"/>
    <col min="4875" max="4875" width="8.75" customWidth="1"/>
    <col min="4876" max="4876" width="14.375" customWidth="1"/>
    <col min="4877" max="4877" width="3.125" customWidth="1"/>
    <col min="4878" max="4878" width="14.375" customWidth="1"/>
    <col min="4879" max="4879" width="10.5" customWidth="1"/>
    <col min="4880" max="4880" width="5.125" customWidth="1"/>
    <col min="4881" max="4881" width="5.25" customWidth="1"/>
    <col min="4882" max="4882" width="10.5" customWidth="1"/>
    <col min="4883" max="4883" width="2.5" customWidth="1"/>
    <col min="5119" max="5119" width="2.5" customWidth="1"/>
    <col min="5120" max="5120" width="4.375" customWidth="1"/>
    <col min="5121" max="5121" width="8.75" customWidth="1"/>
    <col min="5122" max="5122" width="14.375" customWidth="1"/>
    <col min="5123" max="5123" width="3.125" customWidth="1"/>
    <col min="5124" max="5124" width="14.375" customWidth="1"/>
    <col min="5125" max="5125" width="10.5" customWidth="1"/>
    <col min="5126" max="5127" width="5.125" customWidth="1"/>
    <col min="5128" max="5128" width="10.5" customWidth="1"/>
    <col min="5129" max="5129" width="4.875" customWidth="1"/>
    <col min="5130" max="5130" width="4.375" customWidth="1"/>
    <col min="5131" max="5131" width="8.75" customWidth="1"/>
    <col min="5132" max="5132" width="14.375" customWidth="1"/>
    <col min="5133" max="5133" width="3.125" customWidth="1"/>
    <col min="5134" max="5134" width="14.375" customWidth="1"/>
    <col min="5135" max="5135" width="10.5" customWidth="1"/>
    <col min="5136" max="5136" width="5.125" customWidth="1"/>
    <col min="5137" max="5137" width="5.25" customWidth="1"/>
    <col min="5138" max="5138" width="10.5" customWidth="1"/>
    <col min="5139" max="5139" width="2.5" customWidth="1"/>
    <col min="5375" max="5375" width="2.5" customWidth="1"/>
    <col min="5376" max="5376" width="4.375" customWidth="1"/>
    <col min="5377" max="5377" width="8.75" customWidth="1"/>
    <col min="5378" max="5378" width="14.375" customWidth="1"/>
    <col min="5379" max="5379" width="3.125" customWidth="1"/>
    <col min="5380" max="5380" width="14.375" customWidth="1"/>
    <col min="5381" max="5381" width="10.5" customWidth="1"/>
    <col min="5382" max="5383" width="5.125" customWidth="1"/>
    <col min="5384" max="5384" width="10.5" customWidth="1"/>
    <col min="5385" max="5385" width="4.875" customWidth="1"/>
    <col min="5386" max="5386" width="4.375" customWidth="1"/>
    <col min="5387" max="5387" width="8.75" customWidth="1"/>
    <col min="5388" max="5388" width="14.375" customWidth="1"/>
    <col min="5389" max="5389" width="3.125" customWidth="1"/>
    <col min="5390" max="5390" width="14.375" customWidth="1"/>
    <col min="5391" max="5391" width="10.5" customWidth="1"/>
    <col min="5392" max="5392" width="5.125" customWidth="1"/>
    <col min="5393" max="5393" width="5.25" customWidth="1"/>
    <col min="5394" max="5394" width="10.5" customWidth="1"/>
    <col min="5395" max="5395" width="2.5" customWidth="1"/>
    <col min="5631" max="5631" width="2.5" customWidth="1"/>
    <col min="5632" max="5632" width="4.375" customWidth="1"/>
    <col min="5633" max="5633" width="8.75" customWidth="1"/>
    <col min="5634" max="5634" width="14.375" customWidth="1"/>
    <col min="5635" max="5635" width="3.125" customWidth="1"/>
    <col min="5636" max="5636" width="14.375" customWidth="1"/>
    <col min="5637" max="5637" width="10.5" customWidth="1"/>
    <col min="5638" max="5639" width="5.125" customWidth="1"/>
    <col min="5640" max="5640" width="10.5" customWidth="1"/>
    <col min="5641" max="5641" width="4.875" customWidth="1"/>
    <col min="5642" max="5642" width="4.375" customWidth="1"/>
    <col min="5643" max="5643" width="8.75" customWidth="1"/>
    <col min="5644" max="5644" width="14.375" customWidth="1"/>
    <col min="5645" max="5645" width="3.125" customWidth="1"/>
    <col min="5646" max="5646" width="14.375" customWidth="1"/>
    <col min="5647" max="5647" width="10.5" customWidth="1"/>
    <col min="5648" max="5648" width="5.125" customWidth="1"/>
    <col min="5649" max="5649" width="5.25" customWidth="1"/>
    <col min="5650" max="5650" width="10.5" customWidth="1"/>
    <col min="5651" max="5651" width="2.5" customWidth="1"/>
    <col min="5887" max="5887" width="2.5" customWidth="1"/>
    <col min="5888" max="5888" width="4.375" customWidth="1"/>
    <col min="5889" max="5889" width="8.75" customWidth="1"/>
    <col min="5890" max="5890" width="14.375" customWidth="1"/>
    <col min="5891" max="5891" width="3.125" customWidth="1"/>
    <col min="5892" max="5892" width="14.375" customWidth="1"/>
    <col min="5893" max="5893" width="10.5" customWidth="1"/>
    <col min="5894" max="5895" width="5.125" customWidth="1"/>
    <col min="5896" max="5896" width="10.5" customWidth="1"/>
    <col min="5897" max="5897" width="4.875" customWidth="1"/>
    <col min="5898" max="5898" width="4.375" customWidth="1"/>
    <col min="5899" max="5899" width="8.75" customWidth="1"/>
    <col min="5900" max="5900" width="14.375" customWidth="1"/>
    <col min="5901" max="5901" width="3.125" customWidth="1"/>
    <col min="5902" max="5902" width="14.375" customWidth="1"/>
    <col min="5903" max="5903" width="10.5" customWidth="1"/>
    <col min="5904" max="5904" width="5.125" customWidth="1"/>
    <col min="5905" max="5905" width="5.25" customWidth="1"/>
    <col min="5906" max="5906" width="10.5" customWidth="1"/>
    <col min="5907" max="5907" width="2.5" customWidth="1"/>
    <col min="6143" max="6143" width="2.5" customWidth="1"/>
    <col min="6144" max="6144" width="4.375" customWidth="1"/>
    <col min="6145" max="6145" width="8.75" customWidth="1"/>
    <col min="6146" max="6146" width="14.375" customWidth="1"/>
    <col min="6147" max="6147" width="3.125" customWidth="1"/>
    <col min="6148" max="6148" width="14.375" customWidth="1"/>
    <col min="6149" max="6149" width="10.5" customWidth="1"/>
    <col min="6150" max="6151" width="5.125" customWidth="1"/>
    <col min="6152" max="6152" width="10.5" customWidth="1"/>
    <col min="6153" max="6153" width="4.875" customWidth="1"/>
    <col min="6154" max="6154" width="4.375" customWidth="1"/>
    <col min="6155" max="6155" width="8.75" customWidth="1"/>
    <col min="6156" max="6156" width="14.375" customWidth="1"/>
    <col min="6157" max="6157" width="3.125" customWidth="1"/>
    <col min="6158" max="6158" width="14.375" customWidth="1"/>
    <col min="6159" max="6159" width="10.5" customWidth="1"/>
    <col min="6160" max="6160" width="5.125" customWidth="1"/>
    <col min="6161" max="6161" width="5.25" customWidth="1"/>
    <col min="6162" max="6162" width="10.5" customWidth="1"/>
    <col min="6163" max="6163" width="2.5" customWidth="1"/>
    <col min="6399" max="6399" width="2.5" customWidth="1"/>
    <col min="6400" max="6400" width="4.375" customWidth="1"/>
    <col min="6401" max="6401" width="8.75" customWidth="1"/>
    <col min="6402" max="6402" width="14.375" customWidth="1"/>
    <col min="6403" max="6403" width="3.125" customWidth="1"/>
    <col min="6404" max="6404" width="14.375" customWidth="1"/>
    <col min="6405" max="6405" width="10.5" customWidth="1"/>
    <col min="6406" max="6407" width="5.125" customWidth="1"/>
    <col min="6408" max="6408" width="10.5" customWidth="1"/>
    <col min="6409" max="6409" width="4.875" customWidth="1"/>
    <col min="6410" max="6410" width="4.375" customWidth="1"/>
    <col min="6411" max="6411" width="8.75" customWidth="1"/>
    <col min="6412" max="6412" width="14.375" customWidth="1"/>
    <col min="6413" max="6413" width="3.125" customWidth="1"/>
    <col min="6414" max="6414" width="14.375" customWidth="1"/>
    <col min="6415" max="6415" width="10.5" customWidth="1"/>
    <col min="6416" max="6416" width="5.125" customWidth="1"/>
    <col min="6417" max="6417" width="5.25" customWidth="1"/>
    <col min="6418" max="6418" width="10.5" customWidth="1"/>
    <col min="6419" max="6419" width="2.5" customWidth="1"/>
    <col min="6655" max="6655" width="2.5" customWidth="1"/>
    <col min="6656" max="6656" width="4.375" customWidth="1"/>
    <col min="6657" max="6657" width="8.75" customWidth="1"/>
    <col min="6658" max="6658" width="14.375" customWidth="1"/>
    <col min="6659" max="6659" width="3.125" customWidth="1"/>
    <col min="6660" max="6660" width="14.375" customWidth="1"/>
    <col min="6661" max="6661" width="10.5" customWidth="1"/>
    <col min="6662" max="6663" width="5.125" customWidth="1"/>
    <col min="6664" max="6664" width="10.5" customWidth="1"/>
    <col min="6665" max="6665" width="4.875" customWidth="1"/>
    <col min="6666" max="6666" width="4.375" customWidth="1"/>
    <col min="6667" max="6667" width="8.75" customWidth="1"/>
    <col min="6668" max="6668" width="14.375" customWidth="1"/>
    <col min="6669" max="6669" width="3.125" customWidth="1"/>
    <col min="6670" max="6670" width="14.375" customWidth="1"/>
    <col min="6671" max="6671" width="10.5" customWidth="1"/>
    <col min="6672" max="6672" width="5.125" customWidth="1"/>
    <col min="6673" max="6673" width="5.25" customWidth="1"/>
    <col min="6674" max="6674" width="10.5" customWidth="1"/>
    <col min="6675" max="6675" width="2.5" customWidth="1"/>
    <col min="6911" max="6911" width="2.5" customWidth="1"/>
    <col min="6912" max="6912" width="4.375" customWidth="1"/>
    <col min="6913" max="6913" width="8.75" customWidth="1"/>
    <col min="6914" max="6914" width="14.375" customWidth="1"/>
    <col min="6915" max="6915" width="3.125" customWidth="1"/>
    <col min="6916" max="6916" width="14.375" customWidth="1"/>
    <col min="6917" max="6917" width="10.5" customWidth="1"/>
    <col min="6918" max="6919" width="5.125" customWidth="1"/>
    <col min="6920" max="6920" width="10.5" customWidth="1"/>
    <col min="6921" max="6921" width="4.875" customWidth="1"/>
    <col min="6922" max="6922" width="4.375" customWidth="1"/>
    <col min="6923" max="6923" width="8.75" customWidth="1"/>
    <col min="6924" max="6924" width="14.375" customWidth="1"/>
    <col min="6925" max="6925" width="3.125" customWidth="1"/>
    <col min="6926" max="6926" width="14.375" customWidth="1"/>
    <col min="6927" max="6927" width="10.5" customWidth="1"/>
    <col min="6928" max="6928" width="5.125" customWidth="1"/>
    <col min="6929" max="6929" width="5.25" customWidth="1"/>
    <col min="6930" max="6930" width="10.5" customWidth="1"/>
    <col min="6931" max="6931" width="2.5" customWidth="1"/>
    <col min="7167" max="7167" width="2.5" customWidth="1"/>
    <col min="7168" max="7168" width="4.375" customWidth="1"/>
    <col min="7169" max="7169" width="8.75" customWidth="1"/>
    <col min="7170" max="7170" width="14.375" customWidth="1"/>
    <col min="7171" max="7171" width="3.125" customWidth="1"/>
    <col min="7172" max="7172" width="14.375" customWidth="1"/>
    <col min="7173" max="7173" width="10.5" customWidth="1"/>
    <col min="7174" max="7175" width="5.125" customWidth="1"/>
    <col min="7176" max="7176" width="10.5" customWidth="1"/>
    <col min="7177" max="7177" width="4.875" customWidth="1"/>
    <col min="7178" max="7178" width="4.375" customWidth="1"/>
    <col min="7179" max="7179" width="8.75" customWidth="1"/>
    <col min="7180" max="7180" width="14.375" customWidth="1"/>
    <col min="7181" max="7181" width="3.125" customWidth="1"/>
    <col min="7182" max="7182" width="14.375" customWidth="1"/>
    <col min="7183" max="7183" width="10.5" customWidth="1"/>
    <col min="7184" max="7184" width="5.125" customWidth="1"/>
    <col min="7185" max="7185" width="5.25" customWidth="1"/>
    <col min="7186" max="7186" width="10.5" customWidth="1"/>
    <col min="7187" max="7187" width="2.5" customWidth="1"/>
    <col min="7423" max="7423" width="2.5" customWidth="1"/>
    <col min="7424" max="7424" width="4.375" customWidth="1"/>
    <col min="7425" max="7425" width="8.75" customWidth="1"/>
    <col min="7426" max="7426" width="14.375" customWidth="1"/>
    <col min="7427" max="7427" width="3.125" customWidth="1"/>
    <col min="7428" max="7428" width="14.375" customWidth="1"/>
    <col min="7429" max="7429" width="10.5" customWidth="1"/>
    <col min="7430" max="7431" width="5.125" customWidth="1"/>
    <col min="7432" max="7432" width="10.5" customWidth="1"/>
    <col min="7433" max="7433" width="4.875" customWidth="1"/>
    <col min="7434" max="7434" width="4.375" customWidth="1"/>
    <col min="7435" max="7435" width="8.75" customWidth="1"/>
    <col min="7436" max="7436" width="14.375" customWidth="1"/>
    <col min="7437" max="7437" width="3.125" customWidth="1"/>
    <col min="7438" max="7438" width="14.375" customWidth="1"/>
    <col min="7439" max="7439" width="10.5" customWidth="1"/>
    <col min="7440" max="7440" width="5.125" customWidth="1"/>
    <col min="7441" max="7441" width="5.25" customWidth="1"/>
    <col min="7442" max="7442" width="10.5" customWidth="1"/>
    <col min="7443" max="7443" width="2.5" customWidth="1"/>
    <col min="7679" max="7679" width="2.5" customWidth="1"/>
    <col min="7680" max="7680" width="4.375" customWidth="1"/>
    <col min="7681" max="7681" width="8.75" customWidth="1"/>
    <col min="7682" max="7682" width="14.375" customWidth="1"/>
    <col min="7683" max="7683" width="3.125" customWidth="1"/>
    <col min="7684" max="7684" width="14.375" customWidth="1"/>
    <col min="7685" max="7685" width="10.5" customWidth="1"/>
    <col min="7686" max="7687" width="5.125" customWidth="1"/>
    <col min="7688" max="7688" width="10.5" customWidth="1"/>
    <col min="7689" max="7689" width="4.875" customWidth="1"/>
    <col min="7690" max="7690" width="4.375" customWidth="1"/>
    <col min="7691" max="7691" width="8.75" customWidth="1"/>
    <col min="7692" max="7692" width="14.375" customWidth="1"/>
    <col min="7693" max="7693" width="3.125" customWidth="1"/>
    <col min="7694" max="7694" width="14.375" customWidth="1"/>
    <col min="7695" max="7695" width="10.5" customWidth="1"/>
    <col min="7696" max="7696" width="5.125" customWidth="1"/>
    <col min="7697" max="7697" width="5.25" customWidth="1"/>
    <col min="7698" max="7698" width="10.5" customWidth="1"/>
    <col min="7699" max="7699" width="2.5" customWidth="1"/>
    <col min="7935" max="7935" width="2.5" customWidth="1"/>
    <col min="7936" max="7936" width="4.375" customWidth="1"/>
    <col min="7937" max="7937" width="8.75" customWidth="1"/>
    <col min="7938" max="7938" width="14.375" customWidth="1"/>
    <col min="7939" max="7939" width="3.125" customWidth="1"/>
    <col min="7940" max="7940" width="14.375" customWidth="1"/>
    <col min="7941" max="7941" width="10.5" customWidth="1"/>
    <col min="7942" max="7943" width="5.125" customWidth="1"/>
    <col min="7944" max="7944" width="10.5" customWidth="1"/>
    <col min="7945" max="7945" width="4.875" customWidth="1"/>
    <col min="7946" max="7946" width="4.375" customWidth="1"/>
    <col min="7947" max="7947" width="8.75" customWidth="1"/>
    <col min="7948" max="7948" width="14.375" customWidth="1"/>
    <col min="7949" max="7949" width="3.125" customWidth="1"/>
    <col min="7950" max="7950" width="14.375" customWidth="1"/>
    <col min="7951" max="7951" width="10.5" customWidth="1"/>
    <col min="7952" max="7952" width="5.125" customWidth="1"/>
    <col min="7953" max="7953" width="5.25" customWidth="1"/>
    <col min="7954" max="7954" width="10.5" customWidth="1"/>
    <col min="7955" max="7955" width="2.5" customWidth="1"/>
    <col min="8191" max="8191" width="2.5" customWidth="1"/>
    <col min="8192" max="8192" width="4.375" customWidth="1"/>
    <col min="8193" max="8193" width="8.75" customWidth="1"/>
    <col min="8194" max="8194" width="14.375" customWidth="1"/>
    <col min="8195" max="8195" width="3.125" customWidth="1"/>
    <col min="8196" max="8196" width="14.375" customWidth="1"/>
    <col min="8197" max="8197" width="10.5" customWidth="1"/>
    <col min="8198" max="8199" width="5.125" customWidth="1"/>
    <col min="8200" max="8200" width="10.5" customWidth="1"/>
    <col min="8201" max="8201" width="4.875" customWidth="1"/>
    <col min="8202" max="8202" width="4.375" customWidth="1"/>
    <col min="8203" max="8203" width="8.75" customWidth="1"/>
    <col min="8204" max="8204" width="14.375" customWidth="1"/>
    <col min="8205" max="8205" width="3.125" customWidth="1"/>
    <col min="8206" max="8206" width="14.375" customWidth="1"/>
    <col min="8207" max="8207" width="10.5" customWidth="1"/>
    <col min="8208" max="8208" width="5.125" customWidth="1"/>
    <col min="8209" max="8209" width="5.25" customWidth="1"/>
    <col min="8210" max="8210" width="10.5" customWidth="1"/>
    <col min="8211" max="8211" width="2.5" customWidth="1"/>
    <col min="8447" max="8447" width="2.5" customWidth="1"/>
    <col min="8448" max="8448" width="4.375" customWidth="1"/>
    <col min="8449" max="8449" width="8.75" customWidth="1"/>
    <col min="8450" max="8450" width="14.375" customWidth="1"/>
    <col min="8451" max="8451" width="3.125" customWidth="1"/>
    <col min="8452" max="8452" width="14.375" customWidth="1"/>
    <col min="8453" max="8453" width="10.5" customWidth="1"/>
    <col min="8454" max="8455" width="5.125" customWidth="1"/>
    <col min="8456" max="8456" width="10.5" customWidth="1"/>
    <col min="8457" max="8457" width="4.875" customWidth="1"/>
    <col min="8458" max="8458" width="4.375" customWidth="1"/>
    <col min="8459" max="8459" width="8.75" customWidth="1"/>
    <col min="8460" max="8460" width="14.375" customWidth="1"/>
    <col min="8461" max="8461" width="3.125" customWidth="1"/>
    <col min="8462" max="8462" width="14.375" customWidth="1"/>
    <col min="8463" max="8463" width="10.5" customWidth="1"/>
    <col min="8464" max="8464" width="5.125" customWidth="1"/>
    <col min="8465" max="8465" width="5.25" customWidth="1"/>
    <col min="8466" max="8466" width="10.5" customWidth="1"/>
    <col min="8467" max="8467" width="2.5" customWidth="1"/>
    <col min="8703" max="8703" width="2.5" customWidth="1"/>
    <col min="8704" max="8704" width="4.375" customWidth="1"/>
    <col min="8705" max="8705" width="8.75" customWidth="1"/>
    <col min="8706" max="8706" width="14.375" customWidth="1"/>
    <col min="8707" max="8707" width="3.125" customWidth="1"/>
    <col min="8708" max="8708" width="14.375" customWidth="1"/>
    <col min="8709" max="8709" width="10.5" customWidth="1"/>
    <col min="8710" max="8711" width="5.125" customWidth="1"/>
    <col min="8712" max="8712" width="10.5" customWidth="1"/>
    <col min="8713" max="8713" width="4.875" customWidth="1"/>
    <col min="8714" max="8714" width="4.375" customWidth="1"/>
    <col min="8715" max="8715" width="8.75" customWidth="1"/>
    <col min="8716" max="8716" width="14.375" customWidth="1"/>
    <col min="8717" max="8717" width="3.125" customWidth="1"/>
    <col min="8718" max="8718" width="14.375" customWidth="1"/>
    <col min="8719" max="8719" width="10.5" customWidth="1"/>
    <col min="8720" max="8720" width="5.125" customWidth="1"/>
    <col min="8721" max="8721" width="5.25" customWidth="1"/>
    <col min="8722" max="8722" width="10.5" customWidth="1"/>
    <col min="8723" max="8723" width="2.5" customWidth="1"/>
    <col min="8959" max="8959" width="2.5" customWidth="1"/>
    <col min="8960" max="8960" width="4.375" customWidth="1"/>
    <col min="8961" max="8961" width="8.75" customWidth="1"/>
    <col min="8962" max="8962" width="14.375" customWidth="1"/>
    <col min="8963" max="8963" width="3.125" customWidth="1"/>
    <col min="8964" max="8964" width="14.375" customWidth="1"/>
    <col min="8965" max="8965" width="10.5" customWidth="1"/>
    <col min="8966" max="8967" width="5.125" customWidth="1"/>
    <col min="8968" max="8968" width="10.5" customWidth="1"/>
    <col min="8969" max="8969" width="4.875" customWidth="1"/>
    <col min="8970" max="8970" width="4.375" customWidth="1"/>
    <col min="8971" max="8971" width="8.75" customWidth="1"/>
    <col min="8972" max="8972" width="14.375" customWidth="1"/>
    <col min="8973" max="8973" width="3.125" customWidth="1"/>
    <col min="8974" max="8974" width="14.375" customWidth="1"/>
    <col min="8975" max="8975" width="10.5" customWidth="1"/>
    <col min="8976" max="8976" width="5.125" customWidth="1"/>
    <col min="8977" max="8977" width="5.25" customWidth="1"/>
    <col min="8978" max="8978" width="10.5" customWidth="1"/>
    <col min="8979" max="8979" width="2.5" customWidth="1"/>
    <col min="9215" max="9215" width="2.5" customWidth="1"/>
    <col min="9216" max="9216" width="4.375" customWidth="1"/>
    <col min="9217" max="9217" width="8.75" customWidth="1"/>
    <col min="9218" max="9218" width="14.375" customWidth="1"/>
    <col min="9219" max="9219" width="3.125" customWidth="1"/>
    <col min="9220" max="9220" width="14.375" customWidth="1"/>
    <col min="9221" max="9221" width="10.5" customWidth="1"/>
    <col min="9222" max="9223" width="5.125" customWidth="1"/>
    <col min="9224" max="9224" width="10.5" customWidth="1"/>
    <col min="9225" max="9225" width="4.875" customWidth="1"/>
    <col min="9226" max="9226" width="4.375" customWidth="1"/>
    <col min="9227" max="9227" width="8.75" customWidth="1"/>
    <col min="9228" max="9228" width="14.375" customWidth="1"/>
    <col min="9229" max="9229" width="3.125" customWidth="1"/>
    <col min="9230" max="9230" width="14.375" customWidth="1"/>
    <col min="9231" max="9231" width="10.5" customWidth="1"/>
    <col min="9232" max="9232" width="5.125" customWidth="1"/>
    <col min="9233" max="9233" width="5.25" customWidth="1"/>
    <col min="9234" max="9234" width="10.5" customWidth="1"/>
    <col min="9235" max="9235" width="2.5" customWidth="1"/>
    <col min="9471" max="9471" width="2.5" customWidth="1"/>
    <col min="9472" max="9472" width="4.375" customWidth="1"/>
    <col min="9473" max="9473" width="8.75" customWidth="1"/>
    <col min="9474" max="9474" width="14.375" customWidth="1"/>
    <col min="9475" max="9475" width="3.125" customWidth="1"/>
    <col min="9476" max="9476" width="14.375" customWidth="1"/>
    <col min="9477" max="9477" width="10.5" customWidth="1"/>
    <col min="9478" max="9479" width="5.125" customWidth="1"/>
    <col min="9480" max="9480" width="10.5" customWidth="1"/>
    <col min="9481" max="9481" width="4.875" customWidth="1"/>
    <col min="9482" max="9482" width="4.375" customWidth="1"/>
    <col min="9483" max="9483" width="8.75" customWidth="1"/>
    <col min="9484" max="9484" width="14.375" customWidth="1"/>
    <col min="9485" max="9485" width="3.125" customWidth="1"/>
    <col min="9486" max="9486" width="14.375" customWidth="1"/>
    <col min="9487" max="9487" width="10.5" customWidth="1"/>
    <col min="9488" max="9488" width="5.125" customWidth="1"/>
    <col min="9489" max="9489" width="5.25" customWidth="1"/>
    <col min="9490" max="9490" width="10.5" customWidth="1"/>
    <col min="9491" max="9491" width="2.5" customWidth="1"/>
    <col min="9727" max="9727" width="2.5" customWidth="1"/>
    <col min="9728" max="9728" width="4.375" customWidth="1"/>
    <col min="9729" max="9729" width="8.75" customWidth="1"/>
    <col min="9730" max="9730" width="14.375" customWidth="1"/>
    <col min="9731" max="9731" width="3.125" customWidth="1"/>
    <col min="9732" max="9732" width="14.375" customWidth="1"/>
    <col min="9733" max="9733" width="10.5" customWidth="1"/>
    <col min="9734" max="9735" width="5.125" customWidth="1"/>
    <col min="9736" max="9736" width="10.5" customWidth="1"/>
    <col min="9737" max="9737" width="4.875" customWidth="1"/>
    <col min="9738" max="9738" width="4.375" customWidth="1"/>
    <col min="9739" max="9739" width="8.75" customWidth="1"/>
    <col min="9740" max="9740" width="14.375" customWidth="1"/>
    <col min="9741" max="9741" width="3.125" customWidth="1"/>
    <col min="9742" max="9742" width="14.375" customWidth="1"/>
    <col min="9743" max="9743" width="10.5" customWidth="1"/>
    <col min="9744" max="9744" width="5.125" customWidth="1"/>
    <col min="9745" max="9745" width="5.25" customWidth="1"/>
    <col min="9746" max="9746" width="10.5" customWidth="1"/>
    <col min="9747" max="9747" width="2.5" customWidth="1"/>
    <col min="9983" max="9983" width="2.5" customWidth="1"/>
    <col min="9984" max="9984" width="4.375" customWidth="1"/>
    <col min="9985" max="9985" width="8.75" customWidth="1"/>
    <col min="9986" max="9986" width="14.375" customWidth="1"/>
    <col min="9987" max="9987" width="3.125" customWidth="1"/>
    <col min="9988" max="9988" width="14.375" customWidth="1"/>
    <col min="9989" max="9989" width="10.5" customWidth="1"/>
    <col min="9990" max="9991" width="5.125" customWidth="1"/>
    <col min="9992" max="9992" width="10.5" customWidth="1"/>
    <col min="9993" max="9993" width="4.875" customWidth="1"/>
    <col min="9994" max="9994" width="4.375" customWidth="1"/>
    <col min="9995" max="9995" width="8.75" customWidth="1"/>
    <col min="9996" max="9996" width="14.375" customWidth="1"/>
    <col min="9997" max="9997" width="3.125" customWidth="1"/>
    <col min="9998" max="9998" width="14.375" customWidth="1"/>
    <col min="9999" max="9999" width="10.5" customWidth="1"/>
    <col min="10000" max="10000" width="5.125" customWidth="1"/>
    <col min="10001" max="10001" width="5.25" customWidth="1"/>
    <col min="10002" max="10002" width="10.5" customWidth="1"/>
    <col min="10003" max="10003" width="2.5" customWidth="1"/>
    <col min="10239" max="10239" width="2.5" customWidth="1"/>
    <col min="10240" max="10240" width="4.375" customWidth="1"/>
    <col min="10241" max="10241" width="8.75" customWidth="1"/>
    <col min="10242" max="10242" width="14.375" customWidth="1"/>
    <col min="10243" max="10243" width="3.125" customWidth="1"/>
    <col min="10244" max="10244" width="14.375" customWidth="1"/>
    <col min="10245" max="10245" width="10.5" customWidth="1"/>
    <col min="10246" max="10247" width="5.125" customWidth="1"/>
    <col min="10248" max="10248" width="10.5" customWidth="1"/>
    <col min="10249" max="10249" width="4.875" customWidth="1"/>
    <col min="10250" max="10250" width="4.375" customWidth="1"/>
    <col min="10251" max="10251" width="8.75" customWidth="1"/>
    <col min="10252" max="10252" width="14.375" customWidth="1"/>
    <col min="10253" max="10253" width="3.125" customWidth="1"/>
    <col min="10254" max="10254" width="14.375" customWidth="1"/>
    <col min="10255" max="10255" width="10.5" customWidth="1"/>
    <col min="10256" max="10256" width="5.125" customWidth="1"/>
    <col min="10257" max="10257" width="5.25" customWidth="1"/>
    <col min="10258" max="10258" width="10.5" customWidth="1"/>
    <col min="10259" max="10259" width="2.5" customWidth="1"/>
    <col min="10495" max="10495" width="2.5" customWidth="1"/>
    <col min="10496" max="10496" width="4.375" customWidth="1"/>
    <col min="10497" max="10497" width="8.75" customWidth="1"/>
    <col min="10498" max="10498" width="14.375" customWidth="1"/>
    <col min="10499" max="10499" width="3.125" customWidth="1"/>
    <col min="10500" max="10500" width="14.375" customWidth="1"/>
    <col min="10501" max="10501" width="10.5" customWidth="1"/>
    <col min="10502" max="10503" width="5.125" customWidth="1"/>
    <col min="10504" max="10504" width="10.5" customWidth="1"/>
    <col min="10505" max="10505" width="4.875" customWidth="1"/>
    <col min="10506" max="10506" width="4.375" customWidth="1"/>
    <col min="10507" max="10507" width="8.75" customWidth="1"/>
    <col min="10508" max="10508" width="14.375" customWidth="1"/>
    <col min="10509" max="10509" width="3.125" customWidth="1"/>
    <col min="10510" max="10510" width="14.375" customWidth="1"/>
    <col min="10511" max="10511" width="10.5" customWidth="1"/>
    <col min="10512" max="10512" width="5.125" customWidth="1"/>
    <col min="10513" max="10513" width="5.25" customWidth="1"/>
    <col min="10514" max="10514" width="10.5" customWidth="1"/>
    <col min="10515" max="10515" width="2.5" customWidth="1"/>
    <col min="10751" max="10751" width="2.5" customWidth="1"/>
    <col min="10752" max="10752" width="4.375" customWidth="1"/>
    <col min="10753" max="10753" width="8.75" customWidth="1"/>
    <col min="10754" max="10754" width="14.375" customWidth="1"/>
    <col min="10755" max="10755" width="3.125" customWidth="1"/>
    <col min="10756" max="10756" width="14.375" customWidth="1"/>
    <col min="10757" max="10757" width="10.5" customWidth="1"/>
    <col min="10758" max="10759" width="5.125" customWidth="1"/>
    <col min="10760" max="10760" width="10.5" customWidth="1"/>
    <col min="10761" max="10761" width="4.875" customWidth="1"/>
    <col min="10762" max="10762" width="4.375" customWidth="1"/>
    <col min="10763" max="10763" width="8.75" customWidth="1"/>
    <col min="10764" max="10764" width="14.375" customWidth="1"/>
    <col min="10765" max="10765" width="3.125" customWidth="1"/>
    <col min="10766" max="10766" width="14.375" customWidth="1"/>
    <col min="10767" max="10767" width="10.5" customWidth="1"/>
    <col min="10768" max="10768" width="5.125" customWidth="1"/>
    <col min="10769" max="10769" width="5.25" customWidth="1"/>
    <col min="10770" max="10770" width="10.5" customWidth="1"/>
    <col min="10771" max="10771" width="2.5" customWidth="1"/>
    <col min="11007" max="11007" width="2.5" customWidth="1"/>
    <col min="11008" max="11008" width="4.375" customWidth="1"/>
    <col min="11009" max="11009" width="8.75" customWidth="1"/>
    <col min="11010" max="11010" width="14.375" customWidth="1"/>
    <col min="11011" max="11011" width="3.125" customWidth="1"/>
    <col min="11012" max="11012" width="14.375" customWidth="1"/>
    <col min="11013" max="11013" width="10.5" customWidth="1"/>
    <col min="11014" max="11015" width="5.125" customWidth="1"/>
    <col min="11016" max="11016" width="10.5" customWidth="1"/>
    <col min="11017" max="11017" width="4.875" customWidth="1"/>
    <col min="11018" max="11018" width="4.375" customWidth="1"/>
    <col min="11019" max="11019" width="8.75" customWidth="1"/>
    <col min="11020" max="11020" width="14.375" customWidth="1"/>
    <col min="11021" max="11021" width="3.125" customWidth="1"/>
    <col min="11022" max="11022" width="14.375" customWidth="1"/>
    <col min="11023" max="11023" width="10.5" customWidth="1"/>
    <col min="11024" max="11024" width="5.125" customWidth="1"/>
    <col min="11025" max="11025" width="5.25" customWidth="1"/>
    <col min="11026" max="11026" width="10.5" customWidth="1"/>
    <col min="11027" max="11027" width="2.5" customWidth="1"/>
    <col min="11263" max="11263" width="2.5" customWidth="1"/>
    <col min="11264" max="11264" width="4.375" customWidth="1"/>
    <col min="11265" max="11265" width="8.75" customWidth="1"/>
    <col min="11266" max="11266" width="14.375" customWidth="1"/>
    <col min="11267" max="11267" width="3.125" customWidth="1"/>
    <col min="11268" max="11268" width="14.375" customWidth="1"/>
    <col min="11269" max="11269" width="10.5" customWidth="1"/>
    <col min="11270" max="11271" width="5.125" customWidth="1"/>
    <col min="11272" max="11272" width="10.5" customWidth="1"/>
    <col min="11273" max="11273" width="4.875" customWidth="1"/>
    <col min="11274" max="11274" width="4.375" customWidth="1"/>
    <col min="11275" max="11275" width="8.75" customWidth="1"/>
    <col min="11276" max="11276" width="14.375" customWidth="1"/>
    <col min="11277" max="11277" width="3.125" customWidth="1"/>
    <col min="11278" max="11278" width="14.375" customWidth="1"/>
    <col min="11279" max="11279" width="10.5" customWidth="1"/>
    <col min="11280" max="11280" width="5.125" customWidth="1"/>
    <col min="11281" max="11281" width="5.25" customWidth="1"/>
    <col min="11282" max="11282" width="10.5" customWidth="1"/>
    <col min="11283" max="11283" width="2.5" customWidth="1"/>
    <col min="11519" max="11519" width="2.5" customWidth="1"/>
    <col min="11520" max="11520" width="4.375" customWidth="1"/>
    <col min="11521" max="11521" width="8.75" customWidth="1"/>
    <col min="11522" max="11522" width="14.375" customWidth="1"/>
    <col min="11523" max="11523" width="3.125" customWidth="1"/>
    <col min="11524" max="11524" width="14.375" customWidth="1"/>
    <col min="11525" max="11525" width="10.5" customWidth="1"/>
    <col min="11526" max="11527" width="5.125" customWidth="1"/>
    <col min="11528" max="11528" width="10.5" customWidth="1"/>
    <col min="11529" max="11529" width="4.875" customWidth="1"/>
    <col min="11530" max="11530" width="4.375" customWidth="1"/>
    <col min="11531" max="11531" width="8.75" customWidth="1"/>
    <col min="11532" max="11532" width="14.375" customWidth="1"/>
    <col min="11533" max="11533" width="3.125" customWidth="1"/>
    <col min="11534" max="11534" width="14.375" customWidth="1"/>
    <col min="11535" max="11535" width="10.5" customWidth="1"/>
    <col min="11536" max="11536" width="5.125" customWidth="1"/>
    <col min="11537" max="11537" width="5.25" customWidth="1"/>
    <col min="11538" max="11538" width="10.5" customWidth="1"/>
    <col min="11539" max="11539" width="2.5" customWidth="1"/>
    <col min="11775" max="11775" width="2.5" customWidth="1"/>
    <col min="11776" max="11776" width="4.375" customWidth="1"/>
    <col min="11777" max="11777" width="8.75" customWidth="1"/>
    <col min="11778" max="11778" width="14.375" customWidth="1"/>
    <col min="11779" max="11779" width="3.125" customWidth="1"/>
    <col min="11780" max="11780" width="14.375" customWidth="1"/>
    <col min="11781" max="11781" width="10.5" customWidth="1"/>
    <col min="11782" max="11783" width="5.125" customWidth="1"/>
    <col min="11784" max="11784" width="10.5" customWidth="1"/>
    <col min="11785" max="11785" width="4.875" customWidth="1"/>
    <col min="11786" max="11786" width="4.375" customWidth="1"/>
    <col min="11787" max="11787" width="8.75" customWidth="1"/>
    <col min="11788" max="11788" width="14.375" customWidth="1"/>
    <col min="11789" max="11789" width="3.125" customWidth="1"/>
    <col min="11790" max="11790" width="14.375" customWidth="1"/>
    <col min="11791" max="11791" width="10.5" customWidth="1"/>
    <col min="11792" max="11792" width="5.125" customWidth="1"/>
    <col min="11793" max="11793" width="5.25" customWidth="1"/>
    <col min="11794" max="11794" width="10.5" customWidth="1"/>
    <col min="11795" max="11795" width="2.5" customWidth="1"/>
    <col min="12031" max="12031" width="2.5" customWidth="1"/>
    <col min="12032" max="12032" width="4.375" customWidth="1"/>
    <col min="12033" max="12033" width="8.75" customWidth="1"/>
    <col min="12034" max="12034" width="14.375" customWidth="1"/>
    <col min="12035" max="12035" width="3.125" customWidth="1"/>
    <col min="12036" max="12036" width="14.375" customWidth="1"/>
    <col min="12037" max="12037" width="10.5" customWidth="1"/>
    <col min="12038" max="12039" width="5.125" customWidth="1"/>
    <col min="12040" max="12040" width="10.5" customWidth="1"/>
    <col min="12041" max="12041" width="4.875" customWidth="1"/>
    <col min="12042" max="12042" width="4.375" customWidth="1"/>
    <col min="12043" max="12043" width="8.75" customWidth="1"/>
    <col min="12044" max="12044" width="14.375" customWidth="1"/>
    <col min="12045" max="12045" width="3.125" customWidth="1"/>
    <col min="12046" max="12046" width="14.375" customWidth="1"/>
    <col min="12047" max="12047" width="10.5" customWidth="1"/>
    <col min="12048" max="12048" width="5.125" customWidth="1"/>
    <col min="12049" max="12049" width="5.25" customWidth="1"/>
    <col min="12050" max="12050" width="10.5" customWidth="1"/>
    <col min="12051" max="12051" width="2.5" customWidth="1"/>
    <col min="12287" max="12287" width="2.5" customWidth="1"/>
    <col min="12288" max="12288" width="4.375" customWidth="1"/>
    <col min="12289" max="12289" width="8.75" customWidth="1"/>
    <col min="12290" max="12290" width="14.375" customWidth="1"/>
    <col min="12291" max="12291" width="3.125" customWidth="1"/>
    <col min="12292" max="12292" width="14.375" customWidth="1"/>
    <col min="12293" max="12293" width="10.5" customWidth="1"/>
    <col min="12294" max="12295" width="5.125" customWidth="1"/>
    <col min="12296" max="12296" width="10.5" customWidth="1"/>
    <col min="12297" max="12297" width="4.875" customWidth="1"/>
    <col min="12298" max="12298" width="4.375" customWidth="1"/>
    <col min="12299" max="12299" width="8.75" customWidth="1"/>
    <col min="12300" max="12300" width="14.375" customWidth="1"/>
    <col min="12301" max="12301" width="3.125" customWidth="1"/>
    <col min="12302" max="12302" width="14.375" customWidth="1"/>
    <col min="12303" max="12303" width="10.5" customWidth="1"/>
    <col min="12304" max="12304" width="5.125" customWidth="1"/>
    <col min="12305" max="12305" width="5.25" customWidth="1"/>
    <col min="12306" max="12306" width="10.5" customWidth="1"/>
    <col min="12307" max="12307" width="2.5" customWidth="1"/>
    <col min="12543" max="12543" width="2.5" customWidth="1"/>
    <col min="12544" max="12544" width="4.375" customWidth="1"/>
    <col min="12545" max="12545" width="8.75" customWidth="1"/>
    <col min="12546" max="12546" width="14.375" customWidth="1"/>
    <col min="12547" max="12547" width="3.125" customWidth="1"/>
    <col min="12548" max="12548" width="14.375" customWidth="1"/>
    <col min="12549" max="12549" width="10.5" customWidth="1"/>
    <col min="12550" max="12551" width="5.125" customWidth="1"/>
    <col min="12552" max="12552" width="10.5" customWidth="1"/>
    <col min="12553" max="12553" width="4.875" customWidth="1"/>
    <col min="12554" max="12554" width="4.375" customWidth="1"/>
    <col min="12555" max="12555" width="8.75" customWidth="1"/>
    <col min="12556" max="12556" width="14.375" customWidth="1"/>
    <col min="12557" max="12557" width="3.125" customWidth="1"/>
    <col min="12558" max="12558" width="14.375" customWidth="1"/>
    <col min="12559" max="12559" width="10.5" customWidth="1"/>
    <col min="12560" max="12560" width="5.125" customWidth="1"/>
    <col min="12561" max="12561" width="5.25" customWidth="1"/>
    <col min="12562" max="12562" width="10.5" customWidth="1"/>
    <col min="12563" max="12563" width="2.5" customWidth="1"/>
    <col min="12799" max="12799" width="2.5" customWidth="1"/>
    <col min="12800" max="12800" width="4.375" customWidth="1"/>
    <col min="12801" max="12801" width="8.75" customWidth="1"/>
    <col min="12802" max="12802" width="14.375" customWidth="1"/>
    <col min="12803" max="12803" width="3.125" customWidth="1"/>
    <col min="12804" max="12804" width="14.375" customWidth="1"/>
    <col min="12805" max="12805" width="10.5" customWidth="1"/>
    <col min="12806" max="12807" width="5.125" customWidth="1"/>
    <col min="12808" max="12808" width="10.5" customWidth="1"/>
    <col min="12809" max="12809" width="4.875" customWidth="1"/>
    <col min="12810" max="12810" width="4.375" customWidth="1"/>
    <col min="12811" max="12811" width="8.75" customWidth="1"/>
    <col min="12812" max="12812" width="14.375" customWidth="1"/>
    <col min="12813" max="12813" width="3.125" customWidth="1"/>
    <col min="12814" max="12814" width="14.375" customWidth="1"/>
    <col min="12815" max="12815" width="10.5" customWidth="1"/>
    <col min="12816" max="12816" width="5.125" customWidth="1"/>
    <col min="12817" max="12817" width="5.25" customWidth="1"/>
    <col min="12818" max="12818" width="10.5" customWidth="1"/>
    <col min="12819" max="12819" width="2.5" customWidth="1"/>
    <col min="13055" max="13055" width="2.5" customWidth="1"/>
    <col min="13056" max="13056" width="4.375" customWidth="1"/>
    <col min="13057" max="13057" width="8.75" customWidth="1"/>
    <col min="13058" max="13058" width="14.375" customWidth="1"/>
    <col min="13059" max="13059" width="3.125" customWidth="1"/>
    <col min="13060" max="13060" width="14.375" customWidth="1"/>
    <col min="13061" max="13061" width="10.5" customWidth="1"/>
    <col min="13062" max="13063" width="5.125" customWidth="1"/>
    <col min="13064" max="13064" width="10.5" customWidth="1"/>
    <col min="13065" max="13065" width="4.875" customWidth="1"/>
    <col min="13066" max="13066" width="4.375" customWidth="1"/>
    <col min="13067" max="13067" width="8.75" customWidth="1"/>
    <col min="13068" max="13068" width="14.375" customWidth="1"/>
    <col min="13069" max="13069" width="3.125" customWidth="1"/>
    <col min="13070" max="13070" width="14.375" customWidth="1"/>
    <col min="13071" max="13071" width="10.5" customWidth="1"/>
    <col min="13072" max="13072" width="5.125" customWidth="1"/>
    <col min="13073" max="13073" width="5.25" customWidth="1"/>
    <col min="13074" max="13074" width="10.5" customWidth="1"/>
    <col min="13075" max="13075" width="2.5" customWidth="1"/>
    <col min="13311" max="13311" width="2.5" customWidth="1"/>
    <col min="13312" max="13312" width="4.375" customWidth="1"/>
    <col min="13313" max="13313" width="8.75" customWidth="1"/>
    <col min="13314" max="13314" width="14.375" customWidth="1"/>
    <col min="13315" max="13315" width="3.125" customWidth="1"/>
    <col min="13316" max="13316" width="14.375" customWidth="1"/>
    <col min="13317" max="13317" width="10.5" customWidth="1"/>
    <col min="13318" max="13319" width="5.125" customWidth="1"/>
    <col min="13320" max="13320" width="10.5" customWidth="1"/>
    <col min="13321" max="13321" width="4.875" customWidth="1"/>
    <col min="13322" max="13322" width="4.375" customWidth="1"/>
    <col min="13323" max="13323" width="8.75" customWidth="1"/>
    <col min="13324" max="13324" width="14.375" customWidth="1"/>
    <col min="13325" max="13325" width="3.125" customWidth="1"/>
    <col min="13326" max="13326" width="14.375" customWidth="1"/>
    <col min="13327" max="13327" width="10.5" customWidth="1"/>
    <col min="13328" max="13328" width="5.125" customWidth="1"/>
    <col min="13329" max="13329" width="5.25" customWidth="1"/>
    <col min="13330" max="13330" width="10.5" customWidth="1"/>
    <col min="13331" max="13331" width="2.5" customWidth="1"/>
    <col min="13567" max="13567" width="2.5" customWidth="1"/>
    <col min="13568" max="13568" width="4.375" customWidth="1"/>
    <col min="13569" max="13569" width="8.75" customWidth="1"/>
    <col min="13570" max="13570" width="14.375" customWidth="1"/>
    <col min="13571" max="13571" width="3.125" customWidth="1"/>
    <col min="13572" max="13572" width="14.375" customWidth="1"/>
    <col min="13573" max="13573" width="10.5" customWidth="1"/>
    <col min="13574" max="13575" width="5.125" customWidth="1"/>
    <col min="13576" max="13576" width="10.5" customWidth="1"/>
    <col min="13577" max="13577" width="4.875" customWidth="1"/>
    <col min="13578" max="13578" width="4.375" customWidth="1"/>
    <col min="13579" max="13579" width="8.75" customWidth="1"/>
    <col min="13580" max="13580" width="14.375" customWidth="1"/>
    <col min="13581" max="13581" width="3.125" customWidth="1"/>
    <col min="13582" max="13582" width="14.375" customWidth="1"/>
    <col min="13583" max="13583" width="10.5" customWidth="1"/>
    <col min="13584" max="13584" width="5.125" customWidth="1"/>
    <col min="13585" max="13585" width="5.25" customWidth="1"/>
    <col min="13586" max="13586" width="10.5" customWidth="1"/>
    <col min="13587" max="13587" width="2.5" customWidth="1"/>
    <col min="13823" max="13823" width="2.5" customWidth="1"/>
    <col min="13824" max="13824" width="4.375" customWidth="1"/>
    <col min="13825" max="13825" width="8.75" customWidth="1"/>
    <col min="13826" max="13826" width="14.375" customWidth="1"/>
    <col min="13827" max="13827" width="3.125" customWidth="1"/>
    <col min="13828" max="13828" width="14.375" customWidth="1"/>
    <col min="13829" max="13829" width="10.5" customWidth="1"/>
    <col min="13830" max="13831" width="5.125" customWidth="1"/>
    <col min="13832" max="13832" width="10.5" customWidth="1"/>
    <col min="13833" max="13833" width="4.875" customWidth="1"/>
    <col min="13834" max="13834" width="4.375" customWidth="1"/>
    <col min="13835" max="13835" width="8.75" customWidth="1"/>
    <col min="13836" max="13836" width="14.375" customWidth="1"/>
    <col min="13837" max="13837" width="3.125" customWidth="1"/>
    <col min="13838" max="13838" width="14.375" customWidth="1"/>
    <col min="13839" max="13839" width="10.5" customWidth="1"/>
    <col min="13840" max="13840" width="5.125" customWidth="1"/>
    <col min="13841" max="13841" width="5.25" customWidth="1"/>
    <col min="13842" max="13842" width="10.5" customWidth="1"/>
    <col min="13843" max="13843" width="2.5" customWidth="1"/>
    <col min="14079" max="14079" width="2.5" customWidth="1"/>
    <col min="14080" max="14080" width="4.375" customWidth="1"/>
    <col min="14081" max="14081" width="8.75" customWidth="1"/>
    <col min="14082" max="14082" width="14.375" customWidth="1"/>
    <col min="14083" max="14083" width="3.125" customWidth="1"/>
    <col min="14084" max="14084" width="14.375" customWidth="1"/>
    <col min="14085" max="14085" width="10.5" customWidth="1"/>
    <col min="14086" max="14087" width="5.125" customWidth="1"/>
    <col min="14088" max="14088" width="10.5" customWidth="1"/>
    <col min="14089" max="14089" width="4.875" customWidth="1"/>
    <col min="14090" max="14090" width="4.375" customWidth="1"/>
    <col min="14091" max="14091" width="8.75" customWidth="1"/>
    <col min="14092" max="14092" width="14.375" customWidth="1"/>
    <col min="14093" max="14093" width="3.125" customWidth="1"/>
    <col min="14094" max="14094" width="14.375" customWidth="1"/>
    <col min="14095" max="14095" width="10.5" customWidth="1"/>
    <col min="14096" max="14096" width="5.125" customWidth="1"/>
    <col min="14097" max="14097" width="5.25" customWidth="1"/>
    <col min="14098" max="14098" width="10.5" customWidth="1"/>
    <col min="14099" max="14099" width="2.5" customWidth="1"/>
    <col min="14335" max="14335" width="2.5" customWidth="1"/>
    <col min="14336" max="14336" width="4.375" customWidth="1"/>
    <col min="14337" max="14337" width="8.75" customWidth="1"/>
    <col min="14338" max="14338" width="14.375" customWidth="1"/>
    <col min="14339" max="14339" width="3.125" customWidth="1"/>
    <col min="14340" max="14340" width="14.375" customWidth="1"/>
    <col min="14341" max="14341" width="10.5" customWidth="1"/>
    <col min="14342" max="14343" width="5.125" customWidth="1"/>
    <col min="14344" max="14344" width="10.5" customWidth="1"/>
    <col min="14345" max="14345" width="4.875" customWidth="1"/>
    <col min="14346" max="14346" width="4.375" customWidth="1"/>
    <col min="14347" max="14347" width="8.75" customWidth="1"/>
    <col min="14348" max="14348" width="14.375" customWidth="1"/>
    <col min="14349" max="14349" width="3.125" customWidth="1"/>
    <col min="14350" max="14350" width="14.375" customWidth="1"/>
    <col min="14351" max="14351" width="10.5" customWidth="1"/>
    <col min="14352" max="14352" width="5.125" customWidth="1"/>
    <col min="14353" max="14353" width="5.25" customWidth="1"/>
    <col min="14354" max="14354" width="10.5" customWidth="1"/>
    <col min="14355" max="14355" width="2.5" customWidth="1"/>
    <col min="14591" max="14591" width="2.5" customWidth="1"/>
    <col min="14592" max="14592" width="4.375" customWidth="1"/>
    <col min="14593" max="14593" width="8.75" customWidth="1"/>
    <col min="14594" max="14594" width="14.375" customWidth="1"/>
    <col min="14595" max="14595" width="3.125" customWidth="1"/>
    <col min="14596" max="14596" width="14.375" customWidth="1"/>
    <col min="14597" max="14597" width="10.5" customWidth="1"/>
    <col min="14598" max="14599" width="5.125" customWidth="1"/>
    <col min="14600" max="14600" width="10.5" customWidth="1"/>
    <col min="14601" max="14601" width="4.875" customWidth="1"/>
    <col min="14602" max="14602" width="4.375" customWidth="1"/>
    <col min="14603" max="14603" width="8.75" customWidth="1"/>
    <col min="14604" max="14604" width="14.375" customWidth="1"/>
    <col min="14605" max="14605" width="3.125" customWidth="1"/>
    <col min="14606" max="14606" width="14.375" customWidth="1"/>
    <col min="14607" max="14607" width="10.5" customWidth="1"/>
    <col min="14608" max="14608" width="5.125" customWidth="1"/>
    <col min="14609" max="14609" width="5.25" customWidth="1"/>
    <col min="14610" max="14610" width="10.5" customWidth="1"/>
    <col min="14611" max="14611" width="2.5" customWidth="1"/>
    <col min="14847" max="14847" width="2.5" customWidth="1"/>
    <col min="14848" max="14848" width="4.375" customWidth="1"/>
    <col min="14849" max="14849" width="8.75" customWidth="1"/>
    <col min="14850" max="14850" width="14.375" customWidth="1"/>
    <col min="14851" max="14851" width="3.125" customWidth="1"/>
    <col min="14852" max="14852" width="14.375" customWidth="1"/>
    <col min="14853" max="14853" width="10.5" customWidth="1"/>
    <col min="14854" max="14855" width="5.125" customWidth="1"/>
    <col min="14856" max="14856" width="10.5" customWidth="1"/>
    <col min="14857" max="14857" width="4.875" customWidth="1"/>
    <col min="14858" max="14858" width="4.375" customWidth="1"/>
    <col min="14859" max="14859" width="8.75" customWidth="1"/>
    <col min="14860" max="14860" width="14.375" customWidth="1"/>
    <col min="14861" max="14861" width="3.125" customWidth="1"/>
    <col min="14862" max="14862" width="14.375" customWidth="1"/>
    <col min="14863" max="14863" width="10.5" customWidth="1"/>
    <col min="14864" max="14864" width="5.125" customWidth="1"/>
    <col min="14865" max="14865" width="5.25" customWidth="1"/>
    <col min="14866" max="14866" width="10.5" customWidth="1"/>
    <col min="14867" max="14867" width="2.5" customWidth="1"/>
    <col min="15103" max="15103" width="2.5" customWidth="1"/>
    <col min="15104" max="15104" width="4.375" customWidth="1"/>
    <col min="15105" max="15105" width="8.75" customWidth="1"/>
    <col min="15106" max="15106" width="14.375" customWidth="1"/>
    <col min="15107" max="15107" width="3.125" customWidth="1"/>
    <col min="15108" max="15108" width="14.375" customWidth="1"/>
    <col min="15109" max="15109" width="10.5" customWidth="1"/>
    <col min="15110" max="15111" width="5.125" customWidth="1"/>
    <col min="15112" max="15112" width="10.5" customWidth="1"/>
    <col min="15113" max="15113" width="4.875" customWidth="1"/>
    <col min="15114" max="15114" width="4.375" customWidth="1"/>
    <col min="15115" max="15115" width="8.75" customWidth="1"/>
    <col min="15116" max="15116" width="14.375" customWidth="1"/>
    <col min="15117" max="15117" width="3.125" customWidth="1"/>
    <col min="15118" max="15118" width="14.375" customWidth="1"/>
    <col min="15119" max="15119" width="10.5" customWidth="1"/>
    <col min="15120" max="15120" width="5.125" customWidth="1"/>
    <col min="15121" max="15121" width="5.25" customWidth="1"/>
    <col min="15122" max="15122" width="10.5" customWidth="1"/>
    <col min="15123" max="15123" width="2.5" customWidth="1"/>
    <col min="15359" max="15359" width="2.5" customWidth="1"/>
    <col min="15360" max="15360" width="4.375" customWidth="1"/>
    <col min="15361" max="15361" width="8.75" customWidth="1"/>
    <col min="15362" max="15362" width="14.375" customWidth="1"/>
    <col min="15363" max="15363" width="3.125" customWidth="1"/>
    <col min="15364" max="15364" width="14.375" customWidth="1"/>
    <col min="15365" max="15365" width="10.5" customWidth="1"/>
    <col min="15366" max="15367" width="5.125" customWidth="1"/>
    <col min="15368" max="15368" width="10.5" customWidth="1"/>
    <col min="15369" max="15369" width="4.875" customWidth="1"/>
    <col min="15370" max="15370" width="4.375" customWidth="1"/>
    <col min="15371" max="15371" width="8.75" customWidth="1"/>
    <col min="15372" max="15372" width="14.375" customWidth="1"/>
    <col min="15373" max="15373" width="3.125" customWidth="1"/>
    <col min="15374" max="15374" width="14.375" customWidth="1"/>
    <col min="15375" max="15375" width="10.5" customWidth="1"/>
    <col min="15376" max="15376" width="5.125" customWidth="1"/>
    <col min="15377" max="15377" width="5.25" customWidth="1"/>
    <col min="15378" max="15378" width="10.5" customWidth="1"/>
    <col min="15379" max="15379" width="2.5" customWidth="1"/>
    <col min="15615" max="15615" width="2.5" customWidth="1"/>
    <col min="15616" max="15616" width="4.375" customWidth="1"/>
    <col min="15617" max="15617" width="8.75" customWidth="1"/>
    <col min="15618" max="15618" width="14.375" customWidth="1"/>
    <col min="15619" max="15619" width="3.125" customWidth="1"/>
    <col min="15620" max="15620" width="14.375" customWidth="1"/>
    <col min="15621" max="15621" width="10.5" customWidth="1"/>
    <col min="15622" max="15623" width="5.125" customWidth="1"/>
    <col min="15624" max="15624" width="10.5" customWidth="1"/>
    <col min="15625" max="15625" width="4.875" customWidth="1"/>
    <col min="15626" max="15626" width="4.375" customWidth="1"/>
    <col min="15627" max="15627" width="8.75" customWidth="1"/>
    <col min="15628" max="15628" width="14.375" customWidth="1"/>
    <col min="15629" max="15629" width="3.125" customWidth="1"/>
    <col min="15630" max="15630" width="14.375" customWidth="1"/>
    <col min="15631" max="15631" width="10.5" customWidth="1"/>
    <col min="15632" max="15632" width="5.125" customWidth="1"/>
    <col min="15633" max="15633" width="5.25" customWidth="1"/>
    <col min="15634" max="15634" width="10.5" customWidth="1"/>
    <col min="15635" max="15635" width="2.5" customWidth="1"/>
    <col min="15871" max="15871" width="2.5" customWidth="1"/>
    <col min="15872" max="15872" width="4.375" customWidth="1"/>
    <col min="15873" max="15873" width="8.75" customWidth="1"/>
    <col min="15874" max="15874" width="14.375" customWidth="1"/>
    <col min="15875" max="15875" width="3.125" customWidth="1"/>
    <col min="15876" max="15876" width="14.375" customWidth="1"/>
    <col min="15877" max="15877" width="10.5" customWidth="1"/>
    <col min="15878" max="15879" width="5.125" customWidth="1"/>
    <col min="15880" max="15880" width="10.5" customWidth="1"/>
    <col min="15881" max="15881" width="4.875" customWidth="1"/>
    <col min="15882" max="15882" width="4.375" customWidth="1"/>
    <col min="15883" max="15883" width="8.75" customWidth="1"/>
    <col min="15884" max="15884" width="14.375" customWidth="1"/>
    <col min="15885" max="15885" width="3.125" customWidth="1"/>
    <col min="15886" max="15886" width="14.375" customWidth="1"/>
    <col min="15887" max="15887" width="10.5" customWidth="1"/>
    <col min="15888" max="15888" width="5.125" customWidth="1"/>
    <col min="15889" max="15889" width="5.25" customWidth="1"/>
    <col min="15890" max="15890" width="10.5" customWidth="1"/>
    <col min="15891" max="15891" width="2.5" customWidth="1"/>
    <col min="16127" max="16127" width="2.5" customWidth="1"/>
    <col min="16128" max="16128" width="4.375" customWidth="1"/>
    <col min="16129" max="16129" width="8.75" customWidth="1"/>
    <col min="16130" max="16130" width="14.375" customWidth="1"/>
    <col min="16131" max="16131" width="3.125" customWidth="1"/>
    <col min="16132" max="16132" width="14.375" customWidth="1"/>
    <col min="16133" max="16133" width="10.5" customWidth="1"/>
    <col min="16134" max="16135" width="5.125" customWidth="1"/>
    <col min="16136" max="16136" width="10.5" customWidth="1"/>
    <col min="16137" max="16137" width="4.875" customWidth="1"/>
    <col min="16138" max="16138" width="4.375" customWidth="1"/>
    <col min="16139" max="16139" width="8.75" customWidth="1"/>
    <col min="16140" max="16140" width="14.375" customWidth="1"/>
    <col min="16141" max="16141" width="3.125" customWidth="1"/>
    <col min="16142" max="16142" width="14.375" customWidth="1"/>
    <col min="16143" max="16143" width="10.5" customWidth="1"/>
    <col min="16144" max="16144" width="5.125" customWidth="1"/>
    <col min="16145" max="16145" width="5.25" customWidth="1"/>
    <col min="16146" max="16146" width="10.5" customWidth="1"/>
    <col min="16147" max="16147" width="2.5" customWidth="1"/>
  </cols>
  <sheetData>
    <row r="1" spans="2:28" ht="11.25" customHeight="1" thickBot="1">
      <c r="B1" s="92"/>
      <c r="C1" s="2"/>
      <c r="D1" s="98"/>
      <c r="E1" s="98"/>
      <c r="F1" s="98"/>
      <c r="G1" s="98"/>
      <c r="H1" s="98"/>
      <c r="I1" s="98"/>
      <c r="J1" s="98"/>
      <c r="K1" s="98"/>
      <c r="L1" s="98"/>
      <c r="M1" s="40"/>
      <c r="N1" s="98"/>
      <c r="O1" s="49"/>
      <c r="P1" s="98"/>
      <c r="Q1" s="98"/>
      <c r="R1" s="98"/>
      <c r="S1" s="98"/>
      <c r="T1" s="98"/>
      <c r="U1" s="98"/>
      <c r="V1" s="98"/>
      <c r="W1" s="98"/>
      <c r="Z1" s="42"/>
    </row>
    <row r="2" spans="2:28" ht="61.5" customHeight="1" thickTop="1" thickBot="1">
      <c r="B2" s="255" t="s">
        <v>35</v>
      </c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7"/>
    </row>
    <row r="3" spans="2:28" ht="21.75" customHeight="1" thickTop="1"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</row>
    <row r="4" spans="2:28" ht="30" customHeight="1">
      <c r="B4" s="258" t="s">
        <v>79</v>
      </c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8"/>
      <c r="R4" s="258"/>
      <c r="S4" s="258"/>
      <c r="T4" s="258"/>
      <c r="U4" s="258"/>
      <c r="V4" s="258"/>
      <c r="W4" s="258"/>
    </row>
    <row r="5" spans="2:28" ht="22.5" customHeight="1"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</row>
    <row r="6" spans="2:28" ht="29.25" customHeight="1">
      <c r="B6" s="244" t="s">
        <v>76</v>
      </c>
      <c r="C6" s="245"/>
      <c r="D6" s="249" t="s">
        <v>84</v>
      </c>
      <c r="E6" s="250"/>
      <c r="F6" s="250"/>
      <c r="G6" s="250"/>
      <c r="H6" s="250"/>
      <c r="I6" s="245" t="s">
        <v>83</v>
      </c>
      <c r="J6" s="248"/>
      <c r="K6" s="248"/>
      <c r="L6" s="176"/>
      <c r="M6" s="176"/>
      <c r="N6" s="245" t="s">
        <v>76</v>
      </c>
      <c r="O6" s="245"/>
      <c r="P6" s="259" t="s">
        <v>153</v>
      </c>
      <c r="Q6" s="260"/>
      <c r="R6" s="260"/>
      <c r="S6" s="260"/>
      <c r="T6" s="260"/>
      <c r="U6" s="245" t="s">
        <v>85</v>
      </c>
      <c r="V6" s="248"/>
      <c r="W6" s="248"/>
    </row>
    <row r="7" spans="2:28" ht="15" customHeight="1" thickBot="1"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176"/>
      <c r="U7" s="176"/>
      <c r="V7" s="176"/>
      <c r="W7" s="176"/>
    </row>
    <row r="8" spans="2:28" ht="29.25" customHeight="1">
      <c r="B8" s="177"/>
      <c r="C8" s="178" t="s">
        <v>29</v>
      </c>
      <c r="D8" s="251" t="s">
        <v>30</v>
      </c>
      <c r="E8" s="252"/>
      <c r="F8" s="252"/>
      <c r="G8" s="252"/>
      <c r="H8" s="253"/>
      <c r="I8" s="251" t="s">
        <v>31</v>
      </c>
      <c r="J8" s="252"/>
      <c r="K8" s="254"/>
      <c r="L8" s="176"/>
      <c r="M8" s="176"/>
      <c r="N8" s="177"/>
      <c r="O8" s="178" t="s">
        <v>29</v>
      </c>
      <c r="P8" s="251" t="s">
        <v>30</v>
      </c>
      <c r="Q8" s="252"/>
      <c r="R8" s="252"/>
      <c r="S8" s="252"/>
      <c r="T8" s="253"/>
      <c r="U8" s="251" t="s">
        <v>31</v>
      </c>
      <c r="V8" s="252"/>
      <c r="W8" s="254"/>
      <c r="Y8" s="42"/>
    </row>
    <row r="9" spans="2:28" ht="28.5" customHeight="1">
      <c r="B9" s="179" t="s">
        <v>22</v>
      </c>
      <c r="C9" s="180">
        <v>0.41666666666666669</v>
      </c>
      <c r="D9" s="181" t="s">
        <v>50</v>
      </c>
      <c r="E9" s="182"/>
      <c r="F9" s="183" t="s">
        <v>32</v>
      </c>
      <c r="G9" s="182"/>
      <c r="H9" s="184" t="s">
        <v>44</v>
      </c>
      <c r="I9" s="172" t="s">
        <v>47</v>
      </c>
      <c r="J9" s="172" t="s">
        <v>45</v>
      </c>
      <c r="K9" s="173" t="s">
        <v>51</v>
      </c>
      <c r="L9" s="176"/>
      <c r="M9" s="176"/>
      <c r="N9" s="179" t="s">
        <v>22</v>
      </c>
      <c r="O9" s="180">
        <v>0.41666666666666669</v>
      </c>
      <c r="P9" s="181" t="s">
        <v>44</v>
      </c>
      <c r="Q9" s="182"/>
      <c r="R9" s="183" t="s">
        <v>32</v>
      </c>
      <c r="S9" s="182"/>
      <c r="T9" s="184" t="s">
        <v>45</v>
      </c>
      <c r="U9" s="172" t="s">
        <v>47</v>
      </c>
      <c r="V9" s="172" t="s">
        <v>50</v>
      </c>
      <c r="W9" s="173" t="s">
        <v>46</v>
      </c>
      <c r="Y9" s="42"/>
    </row>
    <row r="10" spans="2:28" ht="28.5" customHeight="1">
      <c r="B10" s="179" t="s">
        <v>23</v>
      </c>
      <c r="C10" s="180">
        <v>0.4548611111111111</v>
      </c>
      <c r="D10" s="181" t="s">
        <v>47</v>
      </c>
      <c r="E10" s="182"/>
      <c r="F10" s="183" t="s">
        <v>32</v>
      </c>
      <c r="G10" s="182"/>
      <c r="H10" s="184" t="s">
        <v>45</v>
      </c>
      <c r="I10" s="172" t="s">
        <v>44</v>
      </c>
      <c r="J10" s="172" t="s">
        <v>50</v>
      </c>
      <c r="K10" s="173" t="s">
        <v>46</v>
      </c>
      <c r="L10" s="176"/>
      <c r="M10" s="176"/>
      <c r="N10" s="179" t="s">
        <v>23</v>
      </c>
      <c r="O10" s="180">
        <v>0.4548611111111111</v>
      </c>
      <c r="P10" s="181" t="s">
        <v>47</v>
      </c>
      <c r="Q10" s="182"/>
      <c r="R10" s="183" t="s">
        <v>32</v>
      </c>
      <c r="S10" s="182"/>
      <c r="T10" s="184" t="s">
        <v>50</v>
      </c>
      <c r="U10" s="172" t="s">
        <v>44</v>
      </c>
      <c r="V10" s="172" t="s">
        <v>46</v>
      </c>
      <c r="W10" s="173" t="s">
        <v>45</v>
      </c>
      <c r="Y10" s="42"/>
    </row>
    <row r="11" spans="2:28" ht="28.5" customHeight="1">
      <c r="B11" s="179" t="s">
        <v>24</v>
      </c>
      <c r="C11" s="180">
        <v>0.49305555555555558</v>
      </c>
      <c r="D11" s="181" t="s">
        <v>44</v>
      </c>
      <c r="E11" s="182"/>
      <c r="F11" s="183" t="s">
        <v>32</v>
      </c>
      <c r="G11" s="182"/>
      <c r="H11" s="184" t="s">
        <v>51</v>
      </c>
      <c r="I11" s="172" t="s">
        <v>50</v>
      </c>
      <c r="J11" s="172" t="s">
        <v>46</v>
      </c>
      <c r="K11" s="173" t="s">
        <v>45</v>
      </c>
      <c r="L11" s="176"/>
      <c r="M11" s="176"/>
      <c r="N11" s="179" t="s">
        <v>24</v>
      </c>
      <c r="O11" s="180">
        <v>0.49305555555555558</v>
      </c>
      <c r="P11" s="181" t="s">
        <v>44</v>
      </c>
      <c r="Q11" s="182"/>
      <c r="R11" s="183" t="s">
        <v>32</v>
      </c>
      <c r="S11" s="182"/>
      <c r="T11" s="184" t="s">
        <v>46</v>
      </c>
      <c r="U11" s="172" t="s">
        <v>49</v>
      </c>
      <c r="V11" s="172" t="s">
        <v>47</v>
      </c>
      <c r="W11" s="173" t="s">
        <v>50</v>
      </c>
      <c r="Y11" s="42"/>
    </row>
    <row r="12" spans="2:28" ht="28.5" customHeight="1">
      <c r="B12" s="179" t="s">
        <v>25</v>
      </c>
      <c r="C12" s="180">
        <v>0.53125</v>
      </c>
      <c r="D12" s="181" t="s">
        <v>47</v>
      </c>
      <c r="E12" s="182"/>
      <c r="F12" s="183" t="s">
        <v>32</v>
      </c>
      <c r="G12" s="182"/>
      <c r="H12" s="184" t="s">
        <v>46</v>
      </c>
      <c r="I12" s="172" t="s">
        <v>48</v>
      </c>
      <c r="J12" s="172" t="s">
        <v>44</v>
      </c>
      <c r="K12" s="173" t="s">
        <v>51</v>
      </c>
      <c r="L12" s="176"/>
      <c r="M12" s="176"/>
      <c r="N12" s="179" t="s">
        <v>25</v>
      </c>
      <c r="O12" s="180">
        <v>0.53125</v>
      </c>
      <c r="P12" s="181" t="s">
        <v>50</v>
      </c>
      <c r="Q12" s="182"/>
      <c r="R12" s="183" t="s">
        <v>32</v>
      </c>
      <c r="S12" s="182"/>
      <c r="T12" s="184" t="s">
        <v>45</v>
      </c>
      <c r="U12" s="172" t="s">
        <v>46</v>
      </c>
      <c r="V12" s="172" t="s">
        <v>49</v>
      </c>
      <c r="W12" s="173" t="s">
        <v>47</v>
      </c>
      <c r="Y12" s="42"/>
    </row>
    <row r="13" spans="2:28" ht="28.5" customHeight="1" thickBot="1">
      <c r="B13" s="179" t="s">
        <v>26</v>
      </c>
      <c r="C13" s="180">
        <v>0.56944444444444442</v>
      </c>
      <c r="D13" s="181" t="s">
        <v>45</v>
      </c>
      <c r="E13" s="182"/>
      <c r="F13" s="183" t="s">
        <v>32</v>
      </c>
      <c r="G13" s="182"/>
      <c r="H13" s="184" t="s">
        <v>51</v>
      </c>
      <c r="I13" s="172" t="s">
        <v>46</v>
      </c>
      <c r="J13" s="172" t="s">
        <v>47</v>
      </c>
      <c r="K13" s="173" t="s">
        <v>48</v>
      </c>
      <c r="L13" s="176"/>
      <c r="M13" s="176"/>
      <c r="N13" s="193" t="s">
        <v>26</v>
      </c>
      <c r="O13" s="194">
        <v>0.56944444444444442</v>
      </c>
      <c r="P13" s="195" t="s">
        <v>49</v>
      </c>
      <c r="Q13" s="196"/>
      <c r="R13" s="197" t="s">
        <v>32</v>
      </c>
      <c r="S13" s="196"/>
      <c r="T13" s="198" t="s">
        <v>46</v>
      </c>
      <c r="U13" s="174" t="s">
        <v>50</v>
      </c>
      <c r="V13" s="174" t="s">
        <v>45</v>
      </c>
      <c r="W13" s="175" t="s">
        <v>44</v>
      </c>
      <c r="Y13" s="42"/>
    </row>
    <row r="14" spans="2:28" ht="28.5" customHeight="1" thickBot="1">
      <c r="B14" s="193" t="s">
        <v>27</v>
      </c>
      <c r="C14" s="194">
        <v>0.60763888888888895</v>
      </c>
      <c r="D14" s="195" t="s">
        <v>48</v>
      </c>
      <c r="E14" s="196"/>
      <c r="F14" s="197" t="s">
        <v>32</v>
      </c>
      <c r="G14" s="196"/>
      <c r="H14" s="198" t="s">
        <v>46</v>
      </c>
      <c r="I14" s="174" t="s">
        <v>45</v>
      </c>
      <c r="J14" s="174" t="s">
        <v>51</v>
      </c>
      <c r="K14" s="175" t="s">
        <v>47</v>
      </c>
      <c r="L14" s="176"/>
      <c r="M14" s="176"/>
      <c r="N14" s="199"/>
      <c r="O14" s="200"/>
      <c r="P14" s="208"/>
      <c r="Q14" s="209"/>
      <c r="R14" s="199"/>
      <c r="S14" s="209"/>
      <c r="T14" s="208"/>
      <c r="U14" s="208"/>
      <c r="V14" s="208"/>
      <c r="W14" s="208"/>
      <c r="Y14" s="42"/>
      <c r="Z14" s="167"/>
      <c r="AA14" s="42"/>
      <c r="AB14" s="42"/>
    </row>
    <row r="15" spans="2:28" ht="28.5" customHeight="1">
      <c r="B15" s="202"/>
      <c r="C15" s="203"/>
      <c r="D15" s="204"/>
      <c r="E15" s="205"/>
      <c r="F15" s="202"/>
      <c r="G15" s="205"/>
      <c r="H15" s="204"/>
      <c r="I15" s="204"/>
      <c r="J15" s="204"/>
      <c r="K15" s="204"/>
      <c r="L15" s="176"/>
      <c r="M15" s="176"/>
      <c r="N15" s="176"/>
      <c r="O15" s="176"/>
      <c r="P15" s="176"/>
      <c r="Q15" s="176"/>
      <c r="R15" s="176"/>
      <c r="S15" s="176"/>
      <c r="T15" s="176"/>
      <c r="U15" s="176"/>
      <c r="V15" s="176"/>
      <c r="W15" s="176"/>
      <c r="Y15" s="42"/>
      <c r="Z15" s="42"/>
      <c r="AA15" s="42"/>
      <c r="AB15" s="42"/>
    </row>
    <row r="16" spans="2:28" ht="28.5" customHeight="1">
      <c r="B16" s="202"/>
      <c r="C16" s="203"/>
      <c r="D16" s="204"/>
      <c r="E16" s="205"/>
      <c r="F16" s="202"/>
      <c r="G16" s="202"/>
      <c r="H16" s="204"/>
      <c r="I16" s="204"/>
      <c r="J16" s="204"/>
      <c r="K16" s="204"/>
      <c r="L16" s="176"/>
      <c r="M16" s="176"/>
      <c r="N16" s="176"/>
      <c r="O16" s="176"/>
      <c r="P16" s="176"/>
      <c r="Q16" s="176"/>
      <c r="R16" s="176"/>
      <c r="S16" s="176"/>
      <c r="T16" s="176"/>
      <c r="U16" s="176"/>
      <c r="V16" s="176"/>
      <c r="W16" s="176"/>
      <c r="Y16" s="42"/>
      <c r="Z16" s="42"/>
      <c r="AA16" s="42"/>
      <c r="AB16" s="42"/>
    </row>
    <row r="17" spans="2:34" ht="28.5" customHeight="1">
      <c r="B17" s="176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176"/>
      <c r="Q17" s="176"/>
      <c r="R17" s="176"/>
      <c r="S17" s="176"/>
      <c r="T17" s="176"/>
      <c r="U17" s="176"/>
      <c r="V17" s="176"/>
      <c r="W17" s="176"/>
      <c r="Y17" s="42"/>
      <c r="Z17" s="42"/>
      <c r="AA17" s="42"/>
      <c r="AB17" s="42"/>
    </row>
    <row r="18" spans="2:34" ht="28.5" customHeight="1">
      <c r="B18" s="245" t="s">
        <v>76</v>
      </c>
      <c r="C18" s="245"/>
      <c r="D18" s="249" t="s">
        <v>87</v>
      </c>
      <c r="E18" s="250"/>
      <c r="F18" s="250"/>
      <c r="G18" s="250"/>
      <c r="H18" s="250"/>
      <c r="I18" s="245" t="s">
        <v>86</v>
      </c>
      <c r="J18" s="248"/>
      <c r="K18" s="248"/>
      <c r="L18" s="176"/>
      <c r="M18" s="176"/>
      <c r="N18" s="245" t="s">
        <v>76</v>
      </c>
      <c r="O18" s="245"/>
      <c r="P18" s="249" t="s">
        <v>89</v>
      </c>
      <c r="Q18" s="250"/>
      <c r="R18" s="250"/>
      <c r="S18" s="250"/>
      <c r="T18" s="250"/>
      <c r="U18" s="245" t="s">
        <v>88</v>
      </c>
      <c r="V18" s="248"/>
      <c r="W18" s="248"/>
      <c r="Y18" s="42"/>
      <c r="Z18" s="42"/>
      <c r="AA18" s="42"/>
      <c r="AB18" s="42"/>
      <c r="AC18" s="41"/>
      <c r="AD18" s="41"/>
      <c r="AE18" s="41"/>
      <c r="AF18" s="41"/>
      <c r="AG18" s="41"/>
      <c r="AH18" s="41"/>
    </row>
    <row r="19" spans="2:34" ht="15" customHeight="1" thickBot="1">
      <c r="B19" s="176"/>
      <c r="C19" s="176"/>
      <c r="D19" s="176"/>
      <c r="E19" s="176"/>
      <c r="F19" s="176"/>
      <c r="G19" s="176"/>
      <c r="H19" s="176"/>
      <c r="I19" s="176"/>
      <c r="J19" s="176"/>
      <c r="K19" s="176"/>
      <c r="L19" s="176"/>
      <c r="M19" s="176"/>
      <c r="N19" s="176"/>
      <c r="O19" s="176"/>
      <c r="P19" s="176"/>
      <c r="Q19" s="176"/>
      <c r="R19" s="176"/>
      <c r="S19" s="176"/>
      <c r="T19" s="176"/>
      <c r="U19" s="176"/>
      <c r="V19" s="176"/>
      <c r="W19" s="176"/>
      <c r="Y19" s="42"/>
      <c r="Z19" s="42"/>
      <c r="AA19" s="42"/>
      <c r="AB19" s="42"/>
      <c r="AC19" s="41"/>
      <c r="AD19" s="41"/>
      <c r="AE19" s="41"/>
      <c r="AF19" s="41"/>
      <c r="AG19" s="41"/>
      <c r="AH19" s="41"/>
    </row>
    <row r="20" spans="2:34" ht="28.5" customHeight="1">
      <c r="B20" s="177"/>
      <c r="C20" s="178" t="s">
        <v>29</v>
      </c>
      <c r="D20" s="251" t="s">
        <v>30</v>
      </c>
      <c r="E20" s="252"/>
      <c r="F20" s="252"/>
      <c r="G20" s="252"/>
      <c r="H20" s="253"/>
      <c r="I20" s="251" t="s">
        <v>31</v>
      </c>
      <c r="J20" s="252"/>
      <c r="K20" s="254"/>
      <c r="L20" s="176"/>
      <c r="M20" s="176"/>
      <c r="N20" s="177"/>
      <c r="O20" s="178" t="s">
        <v>29</v>
      </c>
      <c r="P20" s="251" t="s">
        <v>30</v>
      </c>
      <c r="Q20" s="252"/>
      <c r="R20" s="252"/>
      <c r="S20" s="252"/>
      <c r="T20" s="253"/>
      <c r="U20" s="251" t="s">
        <v>31</v>
      </c>
      <c r="V20" s="252"/>
      <c r="W20" s="254"/>
      <c r="Y20" s="42"/>
      <c r="Z20" s="120"/>
      <c r="AA20" s="42"/>
      <c r="AB20" s="42"/>
      <c r="AC20" s="41"/>
      <c r="AD20" s="41"/>
      <c r="AE20" s="41"/>
      <c r="AF20" s="41"/>
      <c r="AG20" s="41"/>
      <c r="AH20" s="41"/>
    </row>
    <row r="21" spans="2:34" ht="28.5" customHeight="1">
      <c r="B21" s="179" t="s">
        <v>22</v>
      </c>
      <c r="C21" s="180">
        <v>0.41666666666666669</v>
      </c>
      <c r="D21" s="181" t="s">
        <v>49</v>
      </c>
      <c r="E21" s="182"/>
      <c r="F21" s="183" t="s">
        <v>32</v>
      </c>
      <c r="G21" s="182"/>
      <c r="H21" s="184" t="s">
        <v>51</v>
      </c>
      <c r="I21" s="172" t="s">
        <v>45</v>
      </c>
      <c r="J21" s="172" t="s">
        <v>46</v>
      </c>
      <c r="K21" s="173" t="s">
        <v>48</v>
      </c>
      <c r="L21" s="176"/>
      <c r="M21" s="176"/>
      <c r="N21" s="179" t="s">
        <v>22</v>
      </c>
      <c r="O21" s="180">
        <v>0.41666666666666669</v>
      </c>
      <c r="P21" s="181" t="s">
        <v>47</v>
      </c>
      <c r="Q21" s="182"/>
      <c r="R21" s="183" t="s">
        <v>32</v>
      </c>
      <c r="S21" s="182"/>
      <c r="T21" s="184" t="s">
        <v>51</v>
      </c>
      <c r="U21" s="172" t="s">
        <v>50</v>
      </c>
      <c r="V21" s="172" t="s">
        <v>49</v>
      </c>
      <c r="W21" s="173" t="s">
        <v>48</v>
      </c>
      <c r="Y21" s="42"/>
      <c r="Z21" s="121"/>
      <c r="AA21" s="42"/>
      <c r="AB21" s="42"/>
      <c r="AC21" s="41"/>
      <c r="AD21" s="41"/>
      <c r="AE21" s="41"/>
      <c r="AF21" s="41"/>
      <c r="AG21" s="41"/>
      <c r="AH21" s="41"/>
    </row>
    <row r="22" spans="2:34" ht="28.5" customHeight="1">
      <c r="B22" s="179" t="s">
        <v>23</v>
      </c>
      <c r="C22" s="180">
        <v>0.4548611111111111</v>
      </c>
      <c r="D22" s="181" t="s">
        <v>45</v>
      </c>
      <c r="E22" s="182"/>
      <c r="F22" s="183" t="s">
        <v>32</v>
      </c>
      <c r="G22" s="182"/>
      <c r="H22" s="184" t="s">
        <v>46</v>
      </c>
      <c r="I22" s="172" t="s">
        <v>48</v>
      </c>
      <c r="J22" s="172" t="s">
        <v>44</v>
      </c>
      <c r="K22" s="173" t="s">
        <v>51</v>
      </c>
      <c r="L22" s="176"/>
      <c r="M22" s="176"/>
      <c r="N22" s="179" t="s">
        <v>23</v>
      </c>
      <c r="O22" s="180">
        <v>0.4548611111111111</v>
      </c>
      <c r="P22" s="181" t="s">
        <v>50</v>
      </c>
      <c r="Q22" s="182"/>
      <c r="R22" s="183" t="s">
        <v>32</v>
      </c>
      <c r="S22" s="182"/>
      <c r="T22" s="184" t="s">
        <v>49</v>
      </c>
      <c r="U22" s="172" t="s">
        <v>47</v>
      </c>
      <c r="V22" s="172" t="s">
        <v>48</v>
      </c>
      <c r="W22" s="173" t="s">
        <v>51</v>
      </c>
      <c r="Y22" s="42"/>
      <c r="Z22" s="121"/>
      <c r="AA22" s="42"/>
      <c r="AB22" s="42"/>
      <c r="AC22" s="41"/>
      <c r="AD22" s="41"/>
      <c r="AE22" s="41"/>
      <c r="AF22" s="41"/>
      <c r="AG22" s="41"/>
      <c r="AH22" s="41"/>
    </row>
    <row r="23" spans="2:34" ht="28.5" customHeight="1">
      <c r="B23" s="179" t="s">
        <v>24</v>
      </c>
      <c r="C23" s="180">
        <v>0.49305555555555558</v>
      </c>
      <c r="D23" s="181" t="s">
        <v>49</v>
      </c>
      <c r="E23" s="182"/>
      <c r="F23" s="183" t="s">
        <v>32</v>
      </c>
      <c r="G23" s="182"/>
      <c r="H23" s="184" t="s">
        <v>48</v>
      </c>
      <c r="I23" s="172" t="s">
        <v>51</v>
      </c>
      <c r="J23" s="172" t="s">
        <v>45</v>
      </c>
      <c r="K23" s="173" t="s">
        <v>44</v>
      </c>
      <c r="L23" s="176"/>
      <c r="M23" s="176"/>
      <c r="N23" s="179" t="s">
        <v>24</v>
      </c>
      <c r="O23" s="180">
        <v>0.49305555555555558</v>
      </c>
      <c r="P23" s="181" t="s">
        <v>48</v>
      </c>
      <c r="Q23" s="182"/>
      <c r="R23" s="183" t="s">
        <v>32</v>
      </c>
      <c r="S23" s="182"/>
      <c r="T23" s="184" t="s">
        <v>51</v>
      </c>
      <c r="U23" s="172" t="s">
        <v>49</v>
      </c>
      <c r="V23" s="172" t="s">
        <v>50</v>
      </c>
      <c r="W23" s="173" t="s">
        <v>47</v>
      </c>
      <c r="Y23" s="42"/>
      <c r="Z23" s="121"/>
    </row>
    <row r="24" spans="2:34" ht="28.5" customHeight="1">
      <c r="B24" s="179" t="s">
        <v>25</v>
      </c>
      <c r="C24" s="180">
        <v>0.53125</v>
      </c>
      <c r="D24" s="181" t="s">
        <v>51</v>
      </c>
      <c r="E24" s="182"/>
      <c r="F24" s="183" t="s">
        <v>32</v>
      </c>
      <c r="G24" s="182"/>
      <c r="H24" s="184" t="s">
        <v>46</v>
      </c>
      <c r="I24" s="172" t="s">
        <v>49</v>
      </c>
      <c r="J24" s="172" t="s">
        <v>48</v>
      </c>
      <c r="K24" s="173" t="s">
        <v>44</v>
      </c>
      <c r="L24" s="176"/>
      <c r="M24" s="176"/>
      <c r="N24" s="179" t="s">
        <v>25</v>
      </c>
      <c r="O24" s="180">
        <v>0.53125</v>
      </c>
      <c r="P24" s="181" t="s">
        <v>47</v>
      </c>
      <c r="Q24" s="182"/>
      <c r="R24" s="183" t="s">
        <v>32</v>
      </c>
      <c r="S24" s="182"/>
      <c r="T24" s="184" t="s">
        <v>49</v>
      </c>
      <c r="U24" s="172" t="s">
        <v>48</v>
      </c>
      <c r="V24" s="172" t="s">
        <v>51</v>
      </c>
      <c r="W24" s="173" t="s">
        <v>50</v>
      </c>
      <c r="Y24" s="42"/>
      <c r="Z24" s="121"/>
    </row>
    <row r="25" spans="2:34" ht="28.5" customHeight="1" thickBot="1">
      <c r="B25" s="193" t="s">
        <v>26</v>
      </c>
      <c r="C25" s="194">
        <v>0.56944444444444442</v>
      </c>
      <c r="D25" s="195" t="s">
        <v>48</v>
      </c>
      <c r="E25" s="196"/>
      <c r="F25" s="197" t="s">
        <v>32</v>
      </c>
      <c r="G25" s="196"/>
      <c r="H25" s="198" t="s">
        <v>44</v>
      </c>
      <c r="I25" s="174" t="s">
        <v>46</v>
      </c>
      <c r="J25" s="174" t="s">
        <v>51</v>
      </c>
      <c r="K25" s="175" t="s">
        <v>49</v>
      </c>
      <c r="L25" s="206"/>
      <c r="M25" s="207"/>
      <c r="N25" s="193" t="s">
        <v>26</v>
      </c>
      <c r="O25" s="194">
        <v>0.56944444444444442</v>
      </c>
      <c r="P25" s="195" t="s">
        <v>50</v>
      </c>
      <c r="Q25" s="196"/>
      <c r="R25" s="197" t="s">
        <v>32</v>
      </c>
      <c r="S25" s="196"/>
      <c r="T25" s="198" t="s">
        <v>48</v>
      </c>
      <c r="U25" s="174" t="s">
        <v>51</v>
      </c>
      <c r="V25" s="174" t="s">
        <v>47</v>
      </c>
      <c r="W25" s="175" t="s">
        <v>49</v>
      </c>
      <c r="Y25" s="42"/>
      <c r="Z25" s="121"/>
    </row>
    <row r="26" spans="2:34" ht="28.5" customHeight="1">
      <c r="B26" s="199"/>
      <c r="C26" s="200"/>
      <c r="D26" s="208"/>
      <c r="E26" s="209"/>
      <c r="F26" s="199"/>
      <c r="G26" s="209"/>
      <c r="H26" s="208"/>
      <c r="I26" s="208"/>
      <c r="J26" s="208"/>
      <c r="K26" s="208"/>
      <c r="L26" s="206"/>
      <c r="M26" s="206"/>
      <c r="N26" s="201"/>
      <c r="O26" s="201"/>
      <c r="P26" s="201"/>
      <c r="Q26" s="201"/>
      <c r="R26" s="201"/>
      <c r="S26" s="201"/>
      <c r="T26" s="201"/>
      <c r="U26" s="201"/>
      <c r="V26" s="201"/>
      <c r="W26" s="201"/>
      <c r="Y26" s="42"/>
      <c r="Z26" s="121"/>
    </row>
    <row r="27" spans="2:34" ht="28.5" customHeight="1">
      <c r="B27" s="202"/>
      <c r="C27" s="203"/>
      <c r="D27" s="204"/>
      <c r="E27" s="202"/>
      <c r="F27" s="202"/>
      <c r="G27" s="202"/>
      <c r="H27" s="204"/>
      <c r="I27" s="204"/>
      <c r="J27" s="204"/>
      <c r="K27" s="204"/>
      <c r="L27" s="206"/>
      <c r="M27" s="206"/>
      <c r="N27" s="202"/>
      <c r="O27" s="203"/>
      <c r="P27" s="204"/>
      <c r="Q27" s="202"/>
      <c r="R27" s="202"/>
      <c r="S27" s="202"/>
      <c r="T27" s="204"/>
      <c r="U27" s="204"/>
      <c r="V27" s="204"/>
      <c r="W27" s="204"/>
      <c r="Y27" s="42"/>
      <c r="Z27" s="121"/>
    </row>
    <row r="28" spans="2:34" ht="28.5" customHeight="1">
      <c r="B28" s="202"/>
      <c r="C28" s="203"/>
      <c r="D28" s="204"/>
      <c r="E28" s="202"/>
      <c r="F28" s="202"/>
      <c r="G28" s="202"/>
      <c r="H28" s="204"/>
      <c r="I28" s="204"/>
      <c r="J28" s="204"/>
      <c r="K28" s="204"/>
      <c r="L28" s="206"/>
      <c r="M28" s="206"/>
      <c r="N28" s="202"/>
      <c r="O28" s="203"/>
      <c r="P28" s="204"/>
      <c r="Q28" s="202"/>
      <c r="R28" s="202"/>
      <c r="S28" s="202"/>
      <c r="T28" s="204"/>
      <c r="U28" s="204"/>
      <c r="V28" s="204"/>
      <c r="W28" s="204"/>
      <c r="Y28" s="42"/>
      <c r="Z28" s="121"/>
    </row>
    <row r="29" spans="2:34" ht="30" customHeight="1">
      <c r="B29" s="202"/>
      <c r="C29" s="203"/>
      <c r="D29" s="202"/>
      <c r="E29" s="202"/>
      <c r="F29" s="202"/>
      <c r="G29" s="202"/>
      <c r="H29" s="202"/>
      <c r="I29" s="202"/>
      <c r="J29" s="202"/>
      <c r="K29" s="202"/>
      <c r="L29" s="206"/>
      <c r="M29" s="206"/>
      <c r="N29" s="202"/>
      <c r="O29" s="203"/>
      <c r="P29" s="202"/>
      <c r="Q29" s="202"/>
      <c r="R29" s="202"/>
      <c r="S29" s="202"/>
      <c r="T29" s="202"/>
      <c r="U29" s="202"/>
      <c r="V29" s="202"/>
      <c r="W29" s="202"/>
      <c r="Y29" s="42"/>
      <c r="Z29" s="121"/>
    </row>
    <row r="30" spans="2:34" ht="9.75" customHeight="1" thickBot="1">
      <c r="B30" s="202"/>
      <c r="C30" s="203"/>
      <c r="D30" s="202"/>
      <c r="E30" s="202"/>
      <c r="F30" s="202"/>
      <c r="G30" s="202"/>
      <c r="H30" s="202"/>
      <c r="I30" s="202"/>
      <c r="J30" s="202"/>
      <c r="K30" s="202"/>
      <c r="L30" s="202"/>
      <c r="M30" s="176"/>
      <c r="N30" s="202"/>
      <c r="O30" s="203"/>
      <c r="P30" s="202"/>
      <c r="Q30" s="202"/>
      <c r="R30" s="202"/>
      <c r="S30" s="202"/>
      <c r="T30" s="202"/>
      <c r="U30" s="202"/>
      <c r="V30" s="202"/>
      <c r="W30" s="202"/>
      <c r="Y30" s="42"/>
      <c r="Z30" s="100"/>
    </row>
    <row r="31" spans="2:34" ht="61.5" customHeight="1" thickTop="1" thickBot="1">
      <c r="B31" s="255" t="s">
        <v>36</v>
      </c>
      <c r="C31" s="256"/>
      <c r="D31" s="256"/>
      <c r="E31" s="256"/>
      <c r="F31" s="256"/>
      <c r="G31" s="256"/>
      <c r="H31" s="256"/>
      <c r="I31" s="256"/>
      <c r="J31" s="256"/>
      <c r="K31" s="256"/>
      <c r="L31" s="256"/>
      <c r="M31" s="256"/>
      <c r="N31" s="256"/>
      <c r="O31" s="256"/>
      <c r="P31" s="256"/>
      <c r="Q31" s="256"/>
      <c r="R31" s="256"/>
      <c r="S31" s="256"/>
      <c r="T31" s="256"/>
      <c r="U31" s="256"/>
      <c r="V31" s="256"/>
      <c r="W31" s="257"/>
      <c r="Y31" s="42"/>
      <c r="Z31" s="101"/>
    </row>
    <row r="32" spans="2:34" ht="21.75" customHeight="1" thickTop="1">
      <c r="B32" s="176"/>
      <c r="C32" s="176"/>
      <c r="D32" s="176"/>
      <c r="E32" s="176"/>
      <c r="F32" s="176"/>
      <c r="G32" s="176"/>
      <c r="H32" s="176"/>
      <c r="I32" s="176"/>
      <c r="J32" s="176"/>
      <c r="K32" s="176"/>
      <c r="L32" s="176"/>
      <c r="M32" s="176"/>
      <c r="N32" s="176"/>
      <c r="O32" s="176"/>
      <c r="P32" s="176"/>
      <c r="Q32" s="176"/>
      <c r="R32" s="176"/>
      <c r="S32" s="176"/>
      <c r="T32" s="176"/>
      <c r="U32" s="176"/>
      <c r="V32" s="176"/>
      <c r="W32" s="176"/>
      <c r="Y32" s="42"/>
      <c r="Z32" s="101"/>
    </row>
    <row r="33" spans="2:34" ht="30" customHeight="1">
      <c r="B33" s="258" t="s">
        <v>75</v>
      </c>
      <c r="C33" s="258"/>
      <c r="D33" s="258"/>
      <c r="E33" s="258"/>
      <c r="F33" s="258"/>
      <c r="G33" s="258"/>
      <c r="H33" s="258"/>
      <c r="I33" s="258"/>
      <c r="J33" s="258"/>
      <c r="K33" s="258"/>
      <c r="L33" s="258"/>
      <c r="M33" s="258"/>
      <c r="N33" s="258"/>
      <c r="O33" s="258"/>
      <c r="P33" s="258"/>
      <c r="Q33" s="258"/>
      <c r="R33" s="258"/>
      <c r="S33" s="258"/>
      <c r="T33" s="258"/>
      <c r="U33" s="258"/>
      <c r="V33" s="258"/>
      <c r="W33" s="258"/>
      <c r="Y33" s="42"/>
      <c r="Z33" s="101"/>
      <c r="AA33" s="42"/>
      <c r="AB33" s="42"/>
      <c r="AC33" s="41"/>
      <c r="AD33" s="41"/>
      <c r="AE33" s="41"/>
      <c r="AF33" s="41"/>
      <c r="AG33" s="41"/>
      <c r="AH33" s="41"/>
    </row>
    <row r="34" spans="2:34" ht="9.75" customHeight="1">
      <c r="B34" s="176"/>
      <c r="C34" s="176"/>
      <c r="D34" s="176"/>
      <c r="E34" s="176"/>
      <c r="F34" s="176"/>
      <c r="G34" s="176"/>
      <c r="H34" s="176"/>
      <c r="I34" s="176"/>
      <c r="J34" s="176"/>
      <c r="K34" s="176"/>
      <c r="L34" s="176"/>
      <c r="M34" s="176"/>
      <c r="N34" s="176"/>
      <c r="O34" s="176"/>
      <c r="P34" s="176"/>
      <c r="Q34" s="176"/>
      <c r="R34" s="176"/>
      <c r="S34" s="176"/>
      <c r="T34" s="176"/>
      <c r="U34" s="176"/>
      <c r="V34" s="176"/>
      <c r="W34" s="176"/>
      <c r="Y34" s="42"/>
      <c r="Z34" s="101"/>
      <c r="AA34" s="42"/>
      <c r="AB34" s="42"/>
      <c r="AC34" s="41"/>
      <c r="AD34" s="41"/>
      <c r="AE34" s="41"/>
      <c r="AF34" s="41"/>
      <c r="AG34" s="41"/>
      <c r="AH34" s="41"/>
    </row>
    <row r="35" spans="2:34" ht="28.5" customHeight="1">
      <c r="B35" s="245" t="s">
        <v>76</v>
      </c>
      <c r="C35" s="245"/>
      <c r="D35" s="249" t="s">
        <v>154</v>
      </c>
      <c r="E35" s="250"/>
      <c r="F35" s="250"/>
      <c r="G35" s="250"/>
      <c r="H35" s="250"/>
      <c r="I35" s="245" t="s">
        <v>163</v>
      </c>
      <c r="J35" s="248"/>
      <c r="K35" s="248"/>
      <c r="L35" s="176"/>
      <c r="M35" s="176"/>
      <c r="N35" s="212"/>
      <c r="O35" s="212"/>
      <c r="P35" s="212"/>
      <c r="Q35" s="212"/>
      <c r="R35" s="212"/>
      <c r="S35" s="212"/>
      <c r="T35" s="212"/>
      <c r="U35" s="212"/>
      <c r="V35" s="212"/>
      <c r="W35" s="212"/>
      <c r="Y35" s="42"/>
      <c r="Z35" s="101"/>
      <c r="AA35" s="42"/>
      <c r="AB35" s="42"/>
      <c r="AC35" s="41"/>
      <c r="AD35" s="41"/>
      <c r="AE35" s="41"/>
      <c r="AF35" s="41"/>
      <c r="AG35" s="41"/>
      <c r="AH35" s="41"/>
    </row>
    <row r="36" spans="2:34" ht="15" customHeight="1" thickBot="1">
      <c r="B36" s="221"/>
      <c r="C36" s="222"/>
      <c r="D36" s="223"/>
      <c r="E36" s="223"/>
      <c r="F36" s="224"/>
      <c r="G36" s="224"/>
      <c r="H36" s="224"/>
      <c r="I36" s="224"/>
      <c r="J36" s="224"/>
      <c r="K36" s="224"/>
      <c r="L36" s="176"/>
      <c r="M36" s="176"/>
      <c r="N36" s="213"/>
      <c r="O36" s="213"/>
      <c r="P36" s="213"/>
      <c r="Q36" s="213"/>
      <c r="R36" s="213"/>
      <c r="S36" s="213"/>
      <c r="T36" s="213"/>
      <c r="U36" s="213"/>
      <c r="V36" s="213"/>
      <c r="W36" s="213"/>
      <c r="Y36" s="42"/>
      <c r="Z36" s="101"/>
      <c r="AA36" s="42"/>
      <c r="AB36" s="42"/>
      <c r="AC36" s="41"/>
      <c r="AD36" s="41"/>
      <c r="AE36" s="41"/>
      <c r="AF36" s="41"/>
      <c r="AG36" s="41"/>
      <c r="AH36" s="41"/>
    </row>
    <row r="37" spans="2:34" ht="28.5" customHeight="1">
      <c r="B37" s="177"/>
      <c r="C37" s="178" t="s">
        <v>29</v>
      </c>
      <c r="D37" s="251" t="s">
        <v>30</v>
      </c>
      <c r="E37" s="252"/>
      <c r="F37" s="252"/>
      <c r="G37" s="252"/>
      <c r="H37" s="253"/>
      <c r="I37" s="251" t="s">
        <v>31</v>
      </c>
      <c r="J37" s="252"/>
      <c r="K37" s="254"/>
      <c r="L37" s="176"/>
      <c r="M37" s="176"/>
      <c r="N37" s="214"/>
      <c r="O37" s="215"/>
      <c r="P37" s="216"/>
      <c r="Q37" s="216"/>
      <c r="R37" s="216"/>
      <c r="S37" s="216"/>
      <c r="T37" s="216"/>
      <c r="U37" s="216"/>
      <c r="V37" s="216"/>
      <c r="W37" s="216"/>
      <c r="Y37" s="42"/>
      <c r="Z37" s="101"/>
      <c r="AA37" s="42"/>
      <c r="AB37" s="42"/>
    </row>
    <row r="38" spans="2:34" ht="28.5" customHeight="1">
      <c r="B38" s="179" t="s">
        <v>22</v>
      </c>
      <c r="C38" s="180">
        <v>0.39583333333333331</v>
      </c>
      <c r="D38" s="181" t="s">
        <v>47</v>
      </c>
      <c r="E38" s="182"/>
      <c r="F38" s="183" t="s">
        <v>32</v>
      </c>
      <c r="G38" s="182"/>
      <c r="H38" s="184" t="s">
        <v>44</v>
      </c>
      <c r="I38" s="172"/>
      <c r="J38" s="172"/>
      <c r="K38" s="173"/>
      <c r="L38" s="176"/>
      <c r="M38" s="176"/>
      <c r="N38" s="216"/>
      <c r="O38" s="217"/>
      <c r="P38" s="176"/>
      <c r="Q38" s="176"/>
      <c r="R38" s="176"/>
      <c r="S38" s="176"/>
      <c r="T38" s="176"/>
      <c r="U38" s="218"/>
      <c r="V38" s="218"/>
      <c r="W38" s="218"/>
      <c r="Y38" s="42"/>
      <c r="Z38" s="101"/>
      <c r="AA38" s="42"/>
      <c r="AB38" s="42"/>
    </row>
    <row r="39" spans="2:34" ht="28.5" customHeight="1">
      <c r="B39" s="179" t="s">
        <v>23</v>
      </c>
      <c r="C39" s="180">
        <v>0.43402777777777773</v>
      </c>
      <c r="D39" s="181" t="s">
        <v>49</v>
      </c>
      <c r="E39" s="182"/>
      <c r="F39" s="183" t="s">
        <v>32</v>
      </c>
      <c r="G39" s="182"/>
      <c r="H39" s="184" t="s">
        <v>45</v>
      </c>
      <c r="I39" s="172"/>
      <c r="J39" s="172"/>
      <c r="K39" s="173"/>
      <c r="L39" s="176"/>
      <c r="M39" s="176"/>
      <c r="N39" s="216"/>
      <c r="O39" s="217"/>
      <c r="P39" s="218"/>
      <c r="Q39" s="219"/>
      <c r="R39" s="216"/>
      <c r="S39" s="219"/>
      <c r="T39" s="218"/>
      <c r="U39" s="218"/>
      <c r="V39" s="218"/>
      <c r="W39" s="218"/>
      <c r="Y39" s="42"/>
      <c r="Z39" s="101"/>
      <c r="AA39" s="42"/>
      <c r="AB39" s="42"/>
    </row>
    <row r="40" spans="2:34" ht="28.5" customHeight="1" thickBot="1">
      <c r="B40" s="179" t="s">
        <v>24</v>
      </c>
      <c r="C40" s="180">
        <v>0.47222222222222227</v>
      </c>
      <c r="D40" s="195" t="s">
        <v>47</v>
      </c>
      <c r="E40" s="196"/>
      <c r="F40" s="197" t="s">
        <v>32</v>
      </c>
      <c r="G40" s="196"/>
      <c r="H40" s="198" t="s">
        <v>48</v>
      </c>
      <c r="I40" s="172"/>
      <c r="J40" s="172"/>
      <c r="K40" s="173"/>
      <c r="L40" s="176"/>
      <c r="M40" s="176"/>
      <c r="N40" s="216"/>
      <c r="O40" s="217"/>
      <c r="P40" s="176"/>
      <c r="Q40" s="176"/>
      <c r="R40" s="176"/>
      <c r="S40" s="176"/>
      <c r="T40" s="176"/>
      <c r="U40" s="218"/>
      <c r="V40" s="218"/>
      <c r="W40" s="218"/>
      <c r="Z40" s="101"/>
    </row>
    <row r="41" spans="2:34" ht="28.5" customHeight="1">
      <c r="B41" s="179" t="s">
        <v>25</v>
      </c>
      <c r="C41" s="180">
        <v>0.51041666666666663</v>
      </c>
      <c r="D41" s="181" t="s">
        <v>44</v>
      </c>
      <c r="E41" s="182"/>
      <c r="F41" s="183" t="s">
        <v>32</v>
      </c>
      <c r="G41" s="182"/>
      <c r="H41" s="184" t="s">
        <v>49</v>
      </c>
      <c r="I41" s="172"/>
      <c r="J41" s="172"/>
      <c r="K41" s="173"/>
      <c r="L41" s="176"/>
      <c r="M41" s="176"/>
      <c r="N41" s="216"/>
      <c r="O41" s="217"/>
      <c r="P41" s="218"/>
      <c r="Q41" s="219"/>
      <c r="R41" s="216"/>
      <c r="S41" s="219"/>
      <c r="T41" s="218"/>
      <c r="U41" s="218"/>
      <c r="V41" s="218"/>
      <c r="W41" s="218"/>
      <c r="Z41" s="101"/>
    </row>
    <row r="42" spans="2:34" ht="28.5" customHeight="1">
      <c r="B42" s="179" t="s">
        <v>26</v>
      </c>
      <c r="C42" s="180">
        <v>0.54861111111111105</v>
      </c>
      <c r="D42" s="181" t="s">
        <v>45</v>
      </c>
      <c r="E42" s="182"/>
      <c r="F42" s="183" t="s">
        <v>32</v>
      </c>
      <c r="G42" s="182"/>
      <c r="H42" s="184" t="s">
        <v>48</v>
      </c>
      <c r="I42" s="172"/>
      <c r="J42" s="172"/>
      <c r="K42" s="173"/>
      <c r="L42" s="176"/>
      <c r="M42" s="176"/>
      <c r="N42" s="216"/>
      <c r="O42" s="217"/>
      <c r="P42" s="218"/>
      <c r="Q42" s="219"/>
      <c r="R42" s="216"/>
      <c r="S42" s="219"/>
      <c r="T42" s="218"/>
      <c r="U42" s="218"/>
      <c r="V42" s="218"/>
      <c r="W42" s="218"/>
      <c r="Z42" s="101"/>
    </row>
    <row r="43" spans="2:34" ht="28.5" customHeight="1">
      <c r="B43" s="179" t="s">
        <v>27</v>
      </c>
      <c r="C43" s="180">
        <v>0.58680555555555558</v>
      </c>
      <c r="D43" s="181" t="s">
        <v>50</v>
      </c>
      <c r="E43" s="182"/>
      <c r="F43" s="183" t="s">
        <v>32</v>
      </c>
      <c r="G43" s="182"/>
      <c r="H43" s="184" t="s">
        <v>51</v>
      </c>
      <c r="I43" s="172"/>
      <c r="J43" s="172"/>
      <c r="K43" s="173"/>
      <c r="L43" s="176"/>
      <c r="M43" s="176"/>
      <c r="N43" s="216"/>
      <c r="O43" s="217"/>
      <c r="P43" s="176"/>
      <c r="Q43" s="176"/>
      <c r="R43" s="176"/>
      <c r="S43" s="176"/>
      <c r="T43" s="176"/>
      <c r="U43" s="218"/>
      <c r="V43" s="218"/>
      <c r="W43" s="218"/>
      <c r="Z43" s="101"/>
    </row>
    <row r="44" spans="2:34" ht="28.5" customHeight="1" thickBot="1">
      <c r="B44" s="193" t="s">
        <v>28</v>
      </c>
      <c r="C44" s="194">
        <v>0.625</v>
      </c>
      <c r="D44" s="181" t="s">
        <v>50</v>
      </c>
      <c r="E44" s="182"/>
      <c r="F44" s="183" t="s">
        <v>32</v>
      </c>
      <c r="G44" s="182"/>
      <c r="H44" s="184" t="s">
        <v>46</v>
      </c>
      <c r="I44" s="174"/>
      <c r="J44" s="174"/>
      <c r="K44" s="175"/>
      <c r="L44" s="176"/>
      <c r="M44" s="176"/>
      <c r="N44" s="216"/>
      <c r="O44" s="217"/>
      <c r="P44" s="218"/>
      <c r="Q44" s="216"/>
      <c r="R44" s="216"/>
      <c r="S44" s="216"/>
      <c r="T44" s="218"/>
      <c r="U44" s="218"/>
      <c r="V44" s="218"/>
      <c r="W44" s="218"/>
      <c r="Z44" s="101"/>
    </row>
    <row r="45" spans="2:34" ht="28.5" customHeight="1">
      <c r="B45" s="91"/>
      <c r="C45" s="93"/>
      <c r="D45" s="91"/>
      <c r="E45" s="91"/>
      <c r="F45" s="91"/>
      <c r="G45" s="91"/>
      <c r="H45" s="91"/>
      <c r="I45" s="91"/>
      <c r="J45" s="91"/>
      <c r="K45" s="91"/>
      <c r="L45" s="40"/>
      <c r="M45" s="40"/>
      <c r="N45" s="90"/>
      <c r="O45" s="90"/>
      <c r="P45" s="90"/>
      <c r="Q45" s="90"/>
      <c r="R45" s="90"/>
      <c r="S45" s="90"/>
      <c r="T45" s="90"/>
      <c r="U45" s="90"/>
      <c r="V45" s="90"/>
      <c r="W45" s="90"/>
      <c r="Z45" s="101"/>
    </row>
  </sheetData>
  <mergeCells count="29">
    <mergeCell ref="P8:T8"/>
    <mergeCell ref="U8:W8"/>
    <mergeCell ref="D20:H20"/>
    <mergeCell ref="I20:K20"/>
    <mergeCell ref="D8:H8"/>
    <mergeCell ref="I8:K8"/>
    <mergeCell ref="D18:H18"/>
    <mergeCell ref="I18:K18"/>
    <mergeCell ref="P18:T18"/>
    <mergeCell ref="U18:W18"/>
    <mergeCell ref="D37:H37"/>
    <mergeCell ref="I37:K37"/>
    <mergeCell ref="B18:C18"/>
    <mergeCell ref="N18:O18"/>
    <mergeCell ref="B35:C35"/>
    <mergeCell ref="B31:W31"/>
    <mergeCell ref="B33:W33"/>
    <mergeCell ref="P20:T20"/>
    <mergeCell ref="U20:W20"/>
    <mergeCell ref="D35:H35"/>
    <mergeCell ref="I35:K35"/>
    <mergeCell ref="B2:W2"/>
    <mergeCell ref="B4:W4"/>
    <mergeCell ref="B6:C6"/>
    <mergeCell ref="N6:O6"/>
    <mergeCell ref="D6:H6"/>
    <mergeCell ref="I6:K6"/>
    <mergeCell ref="P6:T6"/>
    <mergeCell ref="U6:W6"/>
  </mergeCells>
  <phoneticPr fontId="1"/>
  <pageMargins left="0.70866141732283472" right="0.70866141732283472" top="0.74803149606299213" bottom="0.74803149606299213" header="0.31496062992125984" footer="0.31496062992125984"/>
  <pageSetup paperSize="9" scale="60" orientation="landscape" r:id="rId1"/>
  <rowBreaks count="1" manualBreakCount="1">
    <brk id="2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45"/>
  <sheetViews>
    <sheetView zoomScale="70" zoomScaleNormal="70" workbookViewId="0">
      <selection activeCell="B2" sqref="B2:W2"/>
    </sheetView>
  </sheetViews>
  <sheetFormatPr defaultRowHeight="13.5"/>
  <cols>
    <col min="1" max="1" width="2.5" customWidth="1"/>
    <col min="2" max="2" width="4.375" customWidth="1"/>
    <col min="3" max="3" width="8.25" customWidth="1"/>
    <col min="4" max="4" width="23.625" customWidth="1"/>
    <col min="5" max="5" width="2.75" customWidth="1"/>
    <col min="6" max="6" width="3.125" customWidth="1"/>
    <col min="7" max="7" width="3" customWidth="1"/>
    <col min="8" max="8" width="23.625" customWidth="1"/>
    <col min="9" max="9" width="10.5" customWidth="1"/>
    <col min="10" max="10" width="10.375" customWidth="1"/>
    <col min="11" max="11" width="10.5" customWidth="1"/>
    <col min="12" max="13" width="2.5" customWidth="1"/>
    <col min="14" max="14" width="4.375" customWidth="1"/>
    <col min="15" max="15" width="8.75" customWidth="1"/>
    <col min="16" max="16" width="23.625" customWidth="1"/>
    <col min="17" max="17" width="3" customWidth="1"/>
    <col min="18" max="18" width="3.125" customWidth="1"/>
    <col min="19" max="19" width="3" customWidth="1"/>
    <col min="20" max="20" width="23.625" customWidth="1"/>
    <col min="21" max="21" width="10.5" customWidth="1"/>
    <col min="22" max="22" width="10.375" customWidth="1"/>
    <col min="23" max="23" width="10.5" customWidth="1"/>
    <col min="24" max="24" width="2.5" customWidth="1"/>
    <col min="25" max="25" width="6.25" customWidth="1"/>
    <col min="26" max="26" width="9.375" customWidth="1"/>
    <col min="27" max="27" width="12.625" customWidth="1"/>
    <col min="255" max="255" width="2.5" customWidth="1"/>
    <col min="256" max="256" width="4.375" customWidth="1"/>
    <col min="257" max="257" width="8.75" customWidth="1"/>
    <col min="258" max="258" width="14.375" customWidth="1"/>
    <col min="259" max="259" width="3.125" customWidth="1"/>
    <col min="260" max="260" width="14.375" customWidth="1"/>
    <col min="261" max="261" width="10.5" customWidth="1"/>
    <col min="262" max="263" width="5.125" customWidth="1"/>
    <col min="264" max="264" width="10.5" customWidth="1"/>
    <col min="265" max="265" width="4.875" customWidth="1"/>
    <col min="266" max="266" width="4.375" customWidth="1"/>
    <col min="267" max="267" width="8.75" customWidth="1"/>
    <col min="268" max="268" width="14.375" customWidth="1"/>
    <col min="269" max="269" width="3.125" customWidth="1"/>
    <col min="270" max="270" width="14.375" customWidth="1"/>
    <col min="271" max="271" width="10.5" customWidth="1"/>
    <col min="272" max="272" width="5.125" customWidth="1"/>
    <col min="273" max="273" width="5.25" customWidth="1"/>
    <col min="274" max="274" width="10.5" customWidth="1"/>
    <col min="275" max="275" width="2.5" customWidth="1"/>
    <col min="511" max="511" width="2.5" customWidth="1"/>
    <col min="512" max="512" width="4.375" customWidth="1"/>
    <col min="513" max="513" width="8.75" customWidth="1"/>
    <col min="514" max="514" width="14.375" customWidth="1"/>
    <col min="515" max="515" width="3.125" customWidth="1"/>
    <col min="516" max="516" width="14.375" customWidth="1"/>
    <col min="517" max="517" width="10.5" customWidth="1"/>
    <col min="518" max="519" width="5.125" customWidth="1"/>
    <col min="520" max="520" width="10.5" customWidth="1"/>
    <col min="521" max="521" width="4.875" customWidth="1"/>
    <col min="522" max="522" width="4.375" customWidth="1"/>
    <col min="523" max="523" width="8.75" customWidth="1"/>
    <col min="524" max="524" width="14.375" customWidth="1"/>
    <col min="525" max="525" width="3.125" customWidth="1"/>
    <col min="526" max="526" width="14.375" customWidth="1"/>
    <col min="527" max="527" width="10.5" customWidth="1"/>
    <col min="528" max="528" width="5.125" customWidth="1"/>
    <col min="529" max="529" width="5.25" customWidth="1"/>
    <col min="530" max="530" width="10.5" customWidth="1"/>
    <col min="531" max="531" width="2.5" customWidth="1"/>
    <col min="767" max="767" width="2.5" customWidth="1"/>
    <col min="768" max="768" width="4.375" customWidth="1"/>
    <col min="769" max="769" width="8.75" customWidth="1"/>
    <col min="770" max="770" width="14.375" customWidth="1"/>
    <col min="771" max="771" width="3.125" customWidth="1"/>
    <col min="772" max="772" width="14.375" customWidth="1"/>
    <col min="773" max="773" width="10.5" customWidth="1"/>
    <col min="774" max="775" width="5.125" customWidth="1"/>
    <col min="776" max="776" width="10.5" customWidth="1"/>
    <col min="777" max="777" width="4.875" customWidth="1"/>
    <col min="778" max="778" width="4.375" customWidth="1"/>
    <col min="779" max="779" width="8.75" customWidth="1"/>
    <col min="780" max="780" width="14.375" customWidth="1"/>
    <col min="781" max="781" width="3.125" customWidth="1"/>
    <col min="782" max="782" width="14.375" customWidth="1"/>
    <col min="783" max="783" width="10.5" customWidth="1"/>
    <col min="784" max="784" width="5.125" customWidth="1"/>
    <col min="785" max="785" width="5.25" customWidth="1"/>
    <col min="786" max="786" width="10.5" customWidth="1"/>
    <col min="787" max="787" width="2.5" customWidth="1"/>
    <col min="1023" max="1023" width="2.5" customWidth="1"/>
    <col min="1024" max="1024" width="4.375" customWidth="1"/>
    <col min="1025" max="1025" width="8.75" customWidth="1"/>
    <col min="1026" max="1026" width="14.375" customWidth="1"/>
    <col min="1027" max="1027" width="3.125" customWidth="1"/>
    <col min="1028" max="1028" width="14.375" customWidth="1"/>
    <col min="1029" max="1029" width="10.5" customWidth="1"/>
    <col min="1030" max="1031" width="5.125" customWidth="1"/>
    <col min="1032" max="1032" width="10.5" customWidth="1"/>
    <col min="1033" max="1033" width="4.875" customWidth="1"/>
    <col min="1034" max="1034" width="4.375" customWidth="1"/>
    <col min="1035" max="1035" width="8.75" customWidth="1"/>
    <col min="1036" max="1036" width="14.375" customWidth="1"/>
    <col min="1037" max="1037" width="3.125" customWidth="1"/>
    <col min="1038" max="1038" width="14.375" customWidth="1"/>
    <col min="1039" max="1039" width="10.5" customWidth="1"/>
    <col min="1040" max="1040" width="5.125" customWidth="1"/>
    <col min="1041" max="1041" width="5.25" customWidth="1"/>
    <col min="1042" max="1042" width="10.5" customWidth="1"/>
    <col min="1043" max="1043" width="2.5" customWidth="1"/>
    <col min="1279" max="1279" width="2.5" customWidth="1"/>
    <col min="1280" max="1280" width="4.375" customWidth="1"/>
    <col min="1281" max="1281" width="8.75" customWidth="1"/>
    <col min="1282" max="1282" width="14.375" customWidth="1"/>
    <col min="1283" max="1283" width="3.125" customWidth="1"/>
    <col min="1284" max="1284" width="14.375" customWidth="1"/>
    <col min="1285" max="1285" width="10.5" customWidth="1"/>
    <col min="1286" max="1287" width="5.125" customWidth="1"/>
    <col min="1288" max="1288" width="10.5" customWidth="1"/>
    <col min="1289" max="1289" width="4.875" customWidth="1"/>
    <col min="1290" max="1290" width="4.375" customWidth="1"/>
    <col min="1291" max="1291" width="8.75" customWidth="1"/>
    <col min="1292" max="1292" width="14.375" customWidth="1"/>
    <col min="1293" max="1293" width="3.125" customWidth="1"/>
    <col min="1294" max="1294" width="14.375" customWidth="1"/>
    <col min="1295" max="1295" width="10.5" customWidth="1"/>
    <col min="1296" max="1296" width="5.125" customWidth="1"/>
    <col min="1297" max="1297" width="5.25" customWidth="1"/>
    <col min="1298" max="1298" width="10.5" customWidth="1"/>
    <col min="1299" max="1299" width="2.5" customWidth="1"/>
    <col min="1535" max="1535" width="2.5" customWidth="1"/>
    <col min="1536" max="1536" width="4.375" customWidth="1"/>
    <col min="1537" max="1537" width="8.75" customWidth="1"/>
    <col min="1538" max="1538" width="14.375" customWidth="1"/>
    <col min="1539" max="1539" width="3.125" customWidth="1"/>
    <col min="1540" max="1540" width="14.375" customWidth="1"/>
    <col min="1541" max="1541" width="10.5" customWidth="1"/>
    <col min="1542" max="1543" width="5.125" customWidth="1"/>
    <col min="1544" max="1544" width="10.5" customWidth="1"/>
    <col min="1545" max="1545" width="4.875" customWidth="1"/>
    <col min="1546" max="1546" width="4.375" customWidth="1"/>
    <col min="1547" max="1547" width="8.75" customWidth="1"/>
    <col min="1548" max="1548" width="14.375" customWidth="1"/>
    <col min="1549" max="1549" width="3.125" customWidth="1"/>
    <col min="1550" max="1550" width="14.375" customWidth="1"/>
    <col min="1551" max="1551" width="10.5" customWidth="1"/>
    <col min="1552" max="1552" width="5.125" customWidth="1"/>
    <col min="1553" max="1553" width="5.25" customWidth="1"/>
    <col min="1554" max="1554" width="10.5" customWidth="1"/>
    <col min="1555" max="1555" width="2.5" customWidth="1"/>
    <col min="1791" max="1791" width="2.5" customWidth="1"/>
    <col min="1792" max="1792" width="4.375" customWidth="1"/>
    <col min="1793" max="1793" width="8.75" customWidth="1"/>
    <col min="1794" max="1794" width="14.375" customWidth="1"/>
    <col min="1795" max="1795" width="3.125" customWidth="1"/>
    <col min="1796" max="1796" width="14.375" customWidth="1"/>
    <col min="1797" max="1797" width="10.5" customWidth="1"/>
    <col min="1798" max="1799" width="5.125" customWidth="1"/>
    <col min="1800" max="1800" width="10.5" customWidth="1"/>
    <col min="1801" max="1801" width="4.875" customWidth="1"/>
    <col min="1802" max="1802" width="4.375" customWidth="1"/>
    <col min="1803" max="1803" width="8.75" customWidth="1"/>
    <col min="1804" max="1804" width="14.375" customWidth="1"/>
    <col min="1805" max="1805" width="3.125" customWidth="1"/>
    <col min="1806" max="1806" width="14.375" customWidth="1"/>
    <col min="1807" max="1807" width="10.5" customWidth="1"/>
    <col min="1808" max="1808" width="5.125" customWidth="1"/>
    <col min="1809" max="1809" width="5.25" customWidth="1"/>
    <col min="1810" max="1810" width="10.5" customWidth="1"/>
    <col min="1811" max="1811" width="2.5" customWidth="1"/>
    <col min="2047" max="2047" width="2.5" customWidth="1"/>
    <col min="2048" max="2048" width="4.375" customWidth="1"/>
    <col min="2049" max="2049" width="8.75" customWidth="1"/>
    <col min="2050" max="2050" width="14.375" customWidth="1"/>
    <col min="2051" max="2051" width="3.125" customWidth="1"/>
    <col min="2052" max="2052" width="14.375" customWidth="1"/>
    <col min="2053" max="2053" width="10.5" customWidth="1"/>
    <col min="2054" max="2055" width="5.125" customWidth="1"/>
    <col min="2056" max="2056" width="10.5" customWidth="1"/>
    <col min="2057" max="2057" width="4.875" customWidth="1"/>
    <col min="2058" max="2058" width="4.375" customWidth="1"/>
    <col min="2059" max="2059" width="8.75" customWidth="1"/>
    <col min="2060" max="2060" width="14.375" customWidth="1"/>
    <col min="2061" max="2061" width="3.125" customWidth="1"/>
    <col min="2062" max="2062" width="14.375" customWidth="1"/>
    <col min="2063" max="2063" width="10.5" customWidth="1"/>
    <col min="2064" max="2064" width="5.125" customWidth="1"/>
    <col min="2065" max="2065" width="5.25" customWidth="1"/>
    <col min="2066" max="2066" width="10.5" customWidth="1"/>
    <col min="2067" max="2067" width="2.5" customWidth="1"/>
    <col min="2303" max="2303" width="2.5" customWidth="1"/>
    <col min="2304" max="2304" width="4.375" customWidth="1"/>
    <col min="2305" max="2305" width="8.75" customWidth="1"/>
    <col min="2306" max="2306" width="14.375" customWidth="1"/>
    <col min="2307" max="2307" width="3.125" customWidth="1"/>
    <col min="2308" max="2308" width="14.375" customWidth="1"/>
    <col min="2309" max="2309" width="10.5" customWidth="1"/>
    <col min="2310" max="2311" width="5.125" customWidth="1"/>
    <col min="2312" max="2312" width="10.5" customWidth="1"/>
    <col min="2313" max="2313" width="4.875" customWidth="1"/>
    <col min="2314" max="2314" width="4.375" customWidth="1"/>
    <col min="2315" max="2315" width="8.75" customWidth="1"/>
    <col min="2316" max="2316" width="14.375" customWidth="1"/>
    <col min="2317" max="2317" width="3.125" customWidth="1"/>
    <col min="2318" max="2318" width="14.375" customWidth="1"/>
    <col min="2319" max="2319" width="10.5" customWidth="1"/>
    <col min="2320" max="2320" width="5.125" customWidth="1"/>
    <col min="2321" max="2321" width="5.25" customWidth="1"/>
    <col min="2322" max="2322" width="10.5" customWidth="1"/>
    <col min="2323" max="2323" width="2.5" customWidth="1"/>
    <col min="2559" max="2559" width="2.5" customWidth="1"/>
    <col min="2560" max="2560" width="4.375" customWidth="1"/>
    <col min="2561" max="2561" width="8.75" customWidth="1"/>
    <col min="2562" max="2562" width="14.375" customWidth="1"/>
    <col min="2563" max="2563" width="3.125" customWidth="1"/>
    <col min="2564" max="2564" width="14.375" customWidth="1"/>
    <col min="2565" max="2565" width="10.5" customWidth="1"/>
    <col min="2566" max="2567" width="5.125" customWidth="1"/>
    <col min="2568" max="2568" width="10.5" customWidth="1"/>
    <col min="2569" max="2569" width="4.875" customWidth="1"/>
    <col min="2570" max="2570" width="4.375" customWidth="1"/>
    <col min="2571" max="2571" width="8.75" customWidth="1"/>
    <col min="2572" max="2572" width="14.375" customWidth="1"/>
    <col min="2573" max="2573" width="3.125" customWidth="1"/>
    <col min="2574" max="2574" width="14.375" customWidth="1"/>
    <col min="2575" max="2575" width="10.5" customWidth="1"/>
    <col min="2576" max="2576" width="5.125" customWidth="1"/>
    <col min="2577" max="2577" width="5.25" customWidth="1"/>
    <col min="2578" max="2578" width="10.5" customWidth="1"/>
    <col min="2579" max="2579" width="2.5" customWidth="1"/>
    <col min="2815" max="2815" width="2.5" customWidth="1"/>
    <col min="2816" max="2816" width="4.375" customWidth="1"/>
    <col min="2817" max="2817" width="8.75" customWidth="1"/>
    <col min="2818" max="2818" width="14.375" customWidth="1"/>
    <col min="2819" max="2819" width="3.125" customWidth="1"/>
    <col min="2820" max="2820" width="14.375" customWidth="1"/>
    <col min="2821" max="2821" width="10.5" customWidth="1"/>
    <col min="2822" max="2823" width="5.125" customWidth="1"/>
    <col min="2824" max="2824" width="10.5" customWidth="1"/>
    <col min="2825" max="2825" width="4.875" customWidth="1"/>
    <col min="2826" max="2826" width="4.375" customWidth="1"/>
    <col min="2827" max="2827" width="8.75" customWidth="1"/>
    <col min="2828" max="2828" width="14.375" customWidth="1"/>
    <col min="2829" max="2829" width="3.125" customWidth="1"/>
    <col min="2830" max="2830" width="14.375" customWidth="1"/>
    <col min="2831" max="2831" width="10.5" customWidth="1"/>
    <col min="2832" max="2832" width="5.125" customWidth="1"/>
    <col min="2833" max="2833" width="5.25" customWidth="1"/>
    <col min="2834" max="2834" width="10.5" customWidth="1"/>
    <col min="2835" max="2835" width="2.5" customWidth="1"/>
    <col min="3071" max="3071" width="2.5" customWidth="1"/>
    <col min="3072" max="3072" width="4.375" customWidth="1"/>
    <col min="3073" max="3073" width="8.75" customWidth="1"/>
    <col min="3074" max="3074" width="14.375" customWidth="1"/>
    <col min="3075" max="3075" width="3.125" customWidth="1"/>
    <col min="3076" max="3076" width="14.375" customWidth="1"/>
    <col min="3077" max="3077" width="10.5" customWidth="1"/>
    <col min="3078" max="3079" width="5.125" customWidth="1"/>
    <col min="3080" max="3080" width="10.5" customWidth="1"/>
    <col min="3081" max="3081" width="4.875" customWidth="1"/>
    <col min="3082" max="3082" width="4.375" customWidth="1"/>
    <col min="3083" max="3083" width="8.75" customWidth="1"/>
    <col min="3084" max="3084" width="14.375" customWidth="1"/>
    <col min="3085" max="3085" width="3.125" customWidth="1"/>
    <col min="3086" max="3086" width="14.375" customWidth="1"/>
    <col min="3087" max="3087" width="10.5" customWidth="1"/>
    <col min="3088" max="3088" width="5.125" customWidth="1"/>
    <col min="3089" max="3089" width="5.25" customWidth="1"/>
    <col min="3090" max="3090" width="10.5" customWidth="1"/>
    <col min="3091" max="3091" width="2.5" customWidth="1"/>
    <col min="3327" max="3327" width="2.5" customWidth="1"/>
    <col min="3328" max="3328" width="4.375" customWidth="1"/>
    <col min="3329" max="3329" width="8.75" customWidth="1"/>
    <col min="3330" max="3330" width="14.375" customWidth="1"/>
    <col min="3331" max="3331" width="3.125" customWidth="1"/>
    <col min="3332" max="3332" width="14.375" customWidth="1"/>
    <col min="3333" max="3333" width="10.5" customWidth="1"/>
    <col min="3334" max="3335" width="5.125" customWidth="1"/>
    <col min="3336" max="3336" width="10.5" customWidth="1"/>
    <col min="3337" max="3337" width="4.875" customWidth="1"/>
    <col min="3338" max="3338" width="4.375" customWidth="1"/>
    <col min="3339" max="3339" width="8.75" customWidth="1"/>
    <col min="3340" max="3340" width="14.375" customWidth="1"/>
    <col min="3341" max="3341" width="3.125" customWidth="1"/>
    <col min="3342" max="3342" width="14.375" customWidth="1"/>
    <col min="3343" max="3343" width="10.5" customWidth="1"/>
    <col min="3344" max="3344" width="5.125" customWidth="1"/>
    <col min="3345" max="3345" width="5.25" customWidth="1"/>
    <col min="3346" max="3346" width="10.5" customWidth="1"/>
    <col min="3347" max="3347" width="2.5" customWidth="1"/>
    <col min="3583" max="3583" width="2.5" customWidth="1"/>
    <col min="3584" max="3584" width="4.375" customWidth="1"/>
    <col min="3585" max="3585" width="8.75" customWidth="1"/>
    <col min="3586" max="3586" width="14.375" customWidth="1"/>
    <col min="3587" max="3587" width="3.125" customWidth="1"/>
    <col min="3588" max="3588" width="14.375" customWidth="1"/>
    <col min="3589" max="3589" width="10.5" customWidth="1"/>
    <col min="3590" max="3591" width="5.125" customWidth="1"/>
    <col min="3592" max="3592" width="10.5" customWidth="1"/>
    <col min="3593" max="3593" width="4.875" customWidth="1"/>
    <col min="3594" max="3594" width="4.375" customWidth="1"/>
    <col min="3595" max="3595" width="8.75" customWidth="1"/>
    <col min="3596" max="3596" width="14.375" customWidth="1"/>
    <col min="3597" max="3597" width="3.125" customWidth="1"/>
    <col min="3598" max="3598" width="14.375" customWidth="1"/>
    <col min="3599" max="3599" width="10.5" customWidth="1"/>
    <col min="3600" max="3600" width="5.125" customWidth="1"/>
    <col min="3601" max="3601" width="5.25" customWidth="1"/>
    <col min="3602" max="3602" width="10.5" customWidth="1"/>
    <col min="3603" max="3603" width="2.5" customWidth="1"/>
    <col min="3839" max="3839" width="2.5" customWidth="1"/>
    <col min="3840" max="3840" width="4.375" customWidth="1"/>
    <col min="3841" max="3841" width="8.75" customWidth="1"/>
    <col min="3842" max="3842" width="14.375" customWidth="1"/>
    <col min="3843" max="3843" width="3.125" customWidth="1"/>
    <col min="3844" max="3844" width="14.375" customWidth="1"/>
    <col min="3845" max="3845" width="10.5" customWidth="1"/>
    <col min="3846" max="3847" width="5.125" customWidth="1"/>
    <col min="3848" max="3848" width="10.5" customWidth="1"/>
    <col min="3849" max="3849" width="4.875" customWidth="1"/>
    <col min="3850" max="3850" width="4.375" customWidth="1"/>
    <col min="3851" max="3851" width="8.75" customWidth="1"/>
    <col min="3852" max="3852" width="14.375" customWidth="1"/>
    <col min="3853" max="3853" width="3.125" customWidth="1"/>
    <col min="3854" max="3854" width="14.375" customWidth="1"/>
    <col min="3855" max="3855" width="10.5" customWidth="1"/>
    <col min="3856" max="3856" width="5.125" customWidth="1"/>
    <col min="3857" max="3857" width="5.25" customWidth="1"/>
    <col min="3858" max="3858" width="10.5" customWidth="1"/>
    <col min="3859" max="3859" width="2.5" customWidth="1"/>
    <col min="4095" max="4095" width="2.5" customWidth="1"/>
    <col min="4096" max="4096" width="4.375" customWidth="1"/>
    <col min="4097" max="4097" width="8.75" customWidth="1"/>
    <col min="4098" max="4098" width="14.375" customWidth="1"/>
    <col min="4099" max="4099" width="3.125" customWidth="1"/>
    <col min="4100" max="4100" width="14.375" customWidth="1"/>
    <col min="4101" max="4101" width="10.5" customWidth="1"/>
    <col min="4102" max="4103" width="5.125" customWidth="1"/>
    <col min="4104" max="4104" width="10.5" customWidth="1"/>
    <col min="4105" max="4105" width="4.875" customWidth="1"/>
    <col min="4106" max="4106" width="4.375" customWidth="1"/>
    <col min="4107" max="4107" width="8.75" customWidth="1"/>
    <col min="4108" max="4108" width="14.375" customWidth="1"/>
    <col min="4109" max="4109" width="3.125" customWidth="1"/>
    <col min="4110" max="4110" width="14.375" customWidth="1"/>
    <col min="4111" max="4111" width="10.5" customWidth="1"/>
    <col min="4112" max="4112" width="5.125" customWidth="1"/>
    <col min="4113" max="4113" width="5.25" customWidth="1"/>
    <col min="4114" max="4114" width="10.5" customWidth="1"/>
    <col min="4115" max="4115" width="2.5" customWidth="1"/>
    <col min="4351" max="4351" width="2.5" customWidth="1"/>
    <col min="4352" max="4352" width="4.375" customWidth="1"/>
    <col min="4353" max="4353" width="8.75" customWidth="1"/>
    <col min="4354" max="4354" width="14.375" customWidth="1"/>
    <col min="4355" max="4355" width="3.125" customWidth="1"/>
    <col min="4356" max="4356" width="14.375" customWidth="1"/>
    <col min="4357" max="4357" width="10.5" customWidth="1"/>
    <col min="4358" max="4359" width="5.125" customWidth="1"/>
    <col min="4360" max="4360" width="10.5" customWidth="1"/>
    <col min="4361" max="4361" width="4.875" customWidth="1"/>
    <col min="4362" max="4362" width="4.375" customWidth="1"/>
    <col min="4363" max="4363" width="8.75" customWidth="1"/>
    <col min="4364" max="4364" width="14.375" customWidth="1"/>
    <col min="4365" max="4365" width="3.125" customWidth="1"/>
    <col min="4366" max="4366" width="14.375" customWidth="1"/>
    <col min="4367" max="4367" width="10.5" customWidth="1"/>
    <col min="4368" max="4368" width="5.125" customWidth="1"/>
    <col min="4369" max="4369" width="5.25" customWidth="1"/>
    <col min="4370" max="4370" width="10.5" customWidth="1"/>
    <col min="4371" max="4371" width="2.5" customWidth="1"/>
    <col min="4607" max="4607" width="2.5" customWidth="1"/>
    <col min="4608" max="4608" width="4.375" customWidth="1"/>
    <col min="4609" max="4609" width="8.75" customWidth="1"/>
    <col min="4610" max="4610" width="14.375" customWidth="1"/>
    <col min="4611" max="4611" width="3.125" customWidth="1"/>
    <col min="4612" max="4612" width="14.375" customWidth="1"/>
    <col min="4613" max="4613" width="10.5" customWidth="1"/>
    <col min="4614" max="4615" width="5.125" customWidth="1"/>
    <col min="4616" max="4616" width="10.5" customWidth="1"/>
    <col min="4617" max="4617" width="4.875" customWidth="1"/>
    <col min="4618" max="4618" width="4.375" customWidth="1"/>
    <col min="4619" max="4619" width="8.75" customWidth="1"/>
    <col min="4620" max="4620" width="14.375" customWidth="1"/>
    <col min="4621" max="4621" width="3.125" customWidth="1"/>
    <col min="4622" max="4622" width="14.375" customWidth="1"/>
    <col min="4623" max="4623" width="10.5" customWidth="1"/>
    <col min="4624" max="4624" width="5.125" customWidth="1"/>
    <col min="4625" max="4625" width="5.25" customWidth="1"/>
    <col min="4626" max="4626" width="10.5" customWidth="1"/>
    <col min="4627" max="4627" width="2.5" customWidth="1"/>
    <col min="4863" max="4863" width="2.5" customWidth="1"/>
    <col min="4864" max="4864" width="4.375" customWidth="1"/>
    <col min="4865" max="4865" width="8.75" customWidth="1"/>
    <col min="4866" max="4866" width="14.375" customWidth="1"/>
    <col min="4867" max="4867" width="3.125" customWidth="1"/>
    <col min="4868" max="4868" width="14.375" customWidth="1"/>
    <col min="4869" max="4869" width="10.5" customWidth="1"/>
    <col min="4870" max="4871" width="5.125" customWidth="1"/>
    <col min="4872" max="4872" width="10.5" customWidth="1"/>
    <col min="4873" max="4873" width="4.875" customWidth="1"/>
    <col min="4874" max="4874" width="4.375" customWidth="1"/>
    <col min="4875" max="4875" width="8.75" customWidth="1"/>
    <col min="4876" max="4876" width="14.375" customWidth="1"/>
    <col min="4877" max="4877" width="3.125" customWidth="1"/>
    <col min="4878" max="4878" width="14.375" customWidth="1"/>
    <col min="4879" max="4879" width="10.5" customWidth="1"/>
    <col min="4880" max="4880" width="5.125" customWidth="1"/>
    <col min="4881" max="4881" width="5.25" customWidth="1"/>
    <col min="4882" max="4882" width="10.5" customWidth="1"/>
    <col min="4883" max="4883" width="2.5" customWidth="1"/>
    <col min="5119" max="5119" width="2.5" customWidth="1"/>
    <col min="5120" max="5120" width="4.375" customWidth="1"/>
    <col min="5121" max="5121" width="8.75" customWidth="1"/>
    <col min="5122" max="5122" width="14.375" customWidth="1"/>
    <col min="5123" max="5123" width="3.125" customWidth="1"/>
    <col min="5124" max="5124" width="14.375" customWidth="1"/>
    <col min="5125" max="5125" width="10.5" customWidth="1"/>
    <col min="5126" max="5127" width="5.125" customWidth="1"/>
    <col min="5128" max="5128" width="10.5" customWidth="1"/>
    <col min="5129" max="5129" width="4.875" customWidth="1"/>
    <col min="5130" max="5130" width="4.375" customWidth="1"/>
    <col min="5131" max="5131" width="8.75" customWidth="1"/>
    <col min="5132" max="5132" width="14.375" customWidth="1"/>
    <col min="5133" max="5133" width="3.125" customWidth="1"/>
    <col min="5134" max="5134" width="14.375" customWidth="1"/>
    <col min="5135" max="5135" width="10.5" customWidth="1"/>
    <col min="5136" max="5136" width="5.125" customWidth="1"/>
    <col min="5137" max="5137" width="5.25" customWidth="1"/>
    <col min="5138" max="5138" width="10.5" customWidth="1"/>
    <col min="5139" max="5139" width="2.5" customWidth="1"/>
    <col min="5375" max="5375" width="2.5" customWidth="1"/>
    <col min="5376" max="5376" width="4.375" customWidth="1"/>
    <col min="5377" max="5377" width="8.75" customWidth="1"/>
    <col min="5378" max="5378" width="14.375" customWidth="1"/>
    <col min="5379" max="5379" width="3.125" customWidth="1"/>
    <col min="5380" max="5380" width="14.375" customWidth="1"/>
    <col min="5381" max="5381" width="10.5" customWidth="1"/>
    <col min="5382" max="5383" width="5.125" customWidth="1"/>
    <col min="5384" max="5384" width="10.5" customWidth="1"/>
    <col min="5385" max="5385" width="4.875" customWidth="1"/>
    <col min="5386" max="5386" width="4.375" customWidth="1"/>
    <col min="5387" max="5387" width="8.75" customWidth="1"/>
    <col min="5388" max="5388" width="14.375" customWidth="1"/>
    <col min="5389" max="5389" width="3.125" customWidth="1"/>
    <col min="5390" max="5390" width="14.375" customWidth="1"/>
    <col min="5391" max="5391" width="10.5" customWidth="1"/>
    <col min="5392" max="5392" width="5.125" customWidth="1"/>
    <col min="5393" max="5393" width="5.25" customWidth="1"/>
    <col min="5394" max="5394" width="10.5" customWidth="1"/>
    <col min="5395" max="5395" width="2.5" customWidth="1"/>
    <col min="5631" max="5631" width="2.5" customWidth="1"/>
    <col min="5632" max="5632" width="4.375" customWidth="1"/>
    <col min="5633" max="5633" width="8.75" customWidth="1"/>
    <col min="5634" max="5634" width="14.375" customWidth="1"/>
    <col min="5635" max="5635" width="3.125" customWidth="1"/>
    <col min="5636" max="5636" width="14.375" customWidth="1"/>
    <col min="5637" max="5637" width="10.5" customWidth="1"/>
    <col min="5638" max="5639" width="5.125" customWidth="1"/>
    <col min="5640" max="5640" width="10.5" customWidth="1"/>
    <col min="5641" max="5641" width="4.875" customWidth="1"/>
    <col min="5642" max="5642" width="4.375" customWidth="1"/>
    <col min="5643" max="5643" width="8.75" customWidth="1"/>
    <col min="5644" max="5644" width="14.375" customWidth="1"/>
    <col min="5645" max="5645" width="3.125" customWidth="1"/>
    <col min="5646" max="5646" width="14.375" customWidth="1"/>
    <col min="5647" max="5647" width="10.5" customWidth="1"/>
    <col min="5648" max="5648" width="5.125" customWidth="1"/>
    <col min="5649" max="5649" width="5.25" customWidth="1"/>
    <col min="5650" max="5650" width="10.5" customWidth="1"/>
    <col min="5651" max="5651" width="2.5" customWidth="1"/>
    <col min="5887" max="5887" width="2.5" customWidth="1"/>
    <col min="5888" max="5888" width="4.375" customWidth="1"/>
    <col min="5889" max="5889" width="8.75" customWidth="1"/>
    <col min="5890" max="5890" width="14.375" customWidth="1"/>
    <col min="5891" max="5891" width="3.125" customWidth="1"/>
    <col min="5892" max="5892" width="14.375" customWidth="1"/>
    <col min="5893" max="5893" width="10.5" customWidth="1"/>
    <col min="5894" max="5895" width="5.125" customWidth="1"/>
    <col min="5896" max="5896" width="10.5" customWidth="1"/>
    <col min="5897" max="5897" width="4.875" customWidth="1"/>
    <col min="5898" max="5898" width="4.375" customWidth="1"/>
    <col min="5899" max="5899" width="8.75" customWidth="1"/>
    <col min="5900" max="5900" width="14.375" customWidth="1"/>
    <col min="5901" max="5901" width="3.125" customWidth="1"/>
    <col min="5902" max="5902" width="14.375" customWidth="1"/>
    <col min="5903" max="5903" width="10.5" customWidth="1"/>
    <col min="5904" max="5904" width="5.125" customWidth="1"/>
    <col min="5905" max="5905" width="5.25" customWidth="1"/>
    <col min="5906" max="5906" width="10.5" customWidth="1"/>
    <col min="5907" max="5907" width="2.5" customWidth="1"/>
    <col min="6143" max="6143" width="2.5" customWidth="1"/>
    <col min="6144" max="6144" width="4.375" customWidth="1"/>
    <col min="6145" max="6145" width="8.75" customWidth="1"/>
    <col min="6146" max="6146" width="14.375" customWidth="1"/>
    <col min="6147" max="6147" width="3.125" customWidth="1"/>
    <col min="6148" max="6148" width="14.375" customWidth="1"/>
    <col min="6149" max="6149" width="10.5" customWidth="1"/>
    <col min="6150" max="6151" width="5.125" customWidth="1"/>
    <col min="6152" max="6152" width="10.5" customWidth="1"/>
    <col min="6153" max="6153" width="4.875" customWidth="1"/>
    <col min="6154" max="6154" width="4.375" customWidth="1"/>
    <col min="6155" max="6155" width="8.75" customWidth="1"/>
    <col min="6156" max="6156" width="14.375" customWidth="1"/>
    <col min="6157" max="6157" width="3.125" customWidth="1"/>
    <col min="6158" max="6158" width="14.375" customWidth="1"/>
    <col min="6159" max="6159" width="10.5" customWidth="1"/>
    <col min="6160" max="6160" width="5.125" customWidth="1"/>
    <col min="6161" max="6161" width="5.25" customWidth="1"/>
    <col min="6162" max="6162" width="10.5" customWidth="1"/>
    <col min="6163" max="6163" width="2.5" customWidth="1"/>
    <col min="6399" max="6399" width="2.5" customWidth="1"/>
    <col min="6400" max="6400" width="4.375" customWidth="1"/>
    <col min="6401" max="6401" width="8.75" customWidth="1"/>
    <col min="6402" max="6402" width="14.375" customWidth="1"/>
    <col min="6403" max="6403" width="3.125" customWidth="1"/>
    <col min="6404" max="6404" width="14.375" customWidth="1"/>
    <col min="6405" max="6405" width="10.5" customWidth="1"/>
    <col min="6406" max="6407" width="5.125" customWidth="1"/>
    <col min="6408" max="6408" width="10.5" customWidth="1"/>
    <col min="6409" max="6409" width="4.875" customWidth="1"/>
    <col min="6410" max="6410" width="4.375" customWidth="1"/>
    <col min="6411" max="6411" width="8.75" customWidth="1"/>
    <col min="6412" max="6412" width="14.375" customWidth="1"/>
    <col min="6413" max="6413" width="3.125" customWidth="1"/>
    <col min="6414" max="6414" width="14.375" customWidth="1"/>
    <col min="6415" max="6415" width="10.5" customWidth="1"/>
    <col min="6416" max="6416" width="5.125" customWidth="1"/>
    <col min="6417" max="6417" width="5.25" customWidth="1"/>
    <col min="6418" max="6418" width="10.5" customWidth="1"/>
    <col min="6419" max="6419" width="2.5" customWidth="1"/>
    <col min="6655" max="6655" width="2.5" customWidth="1"/>
    <col min="6656" max="6656" width="4.375" customWidth="1"/>
    <col min="6657" max="6657" width="8.75" customWidth="1"/>
    <col min="6658" max="6658" width="14.375" customWidth="1"/>
    <col min="6659" max="6659" width="3.125" customWidth="1"/>
    <col min="6660" max="6660" width="14.375" customWidth="1"/>
    <col min="6661" max="6661" width="10.5" customWidth="1"/>
    <col min="6662" max="6663" width="5.125" customWidth="1"/>
    <col min="6664" max="6664" width="10.5" customWidth="1"/>
    <col min="6665" max="6665" width="4.875" customWidth="1"/>
    <col min="6666" max="6666" width="4.375" customWidth="1"/>
    <col min="6667" max="6667" width="8.75" customWidth="1"/>
    <col min="6668" max="6668" width="14.375" customWidth="1"/>
    <col min="6669" max="6669" width="3.125" customWidth="1"/>
    <col min="6670" max="6670" width="14.375" customWidth="1"/>
    <col min="6671" max="6671" width="10.5" customWidth="1"/>
    <col min="6672" max="6672" width="5.125" customWidth="1"/>
    <col min="6673" max="6673" width="5.25" customWidth="1"/>
    <col min="6674" max="6674" width="10.5" customWidth="1"/>
    <col min="6675" max="6675" width="2.5" customWidth="1"/>
    <col min="6911" max="6911" width="2.5" customWidth="1"/>
    <col min="6912" max="6912" width="4.375" customWidth="1"/>
    <col min="6913" max="6913" width="8.75" customWidth="1"/>
    <col min="6914" max="6914" width="14.375" customWidth="1"/>
    <col min="6915" max="6915" width="3.125" customWidth="1"/>
    <col min="6916" max="6916" width="14.375" customWidth="1"/>
    <col min="6917" max="6917" width="10.5" customWidth="1"/>
    <col min="6918" max="6919" width="5.125" customWidth="1"/>
    <col min="6920" max="6920" width="10.5" customWidth="1"/>
    <col min="6921" max="6921" width="4.875" customWidth="1"/>
    <col min="6922" max="6922" width="4.375" customWidth="1"/>
    <col min="6923" max="6923" width="8.75" customWidth="1"/>
    <col min="6924" max="6924" width="14.375" customWidth="1"/>
    <col min="6925" max="6925" width="3.125" customWidth="1"/>
    <col min="6926" max="6926" width="14.375" customWidth="1"/>
    <col min="6927" max="6927" width="10.5" customWidth="1"/>
    <col min="6928" max="6928" width="5.125" customWidth="1"/>
    <col min="6929" max="6929" width="5.25" customWidth="1"/>
    <col min="6930" max="6930" width="10.5" customWidth="1"/>
    <col min="6931" max="6931" width="2.5" customWidth="1"/>
    <col min="7167" max="7167" width="2.5" customWidth="1"/>
    <col min="7168" max="7168" width="4.375" customWidth="1"/>
    <col min="7169" max="7169" width="8.75" customWidth="1"/>
    <col min="7170" max="7170" width="14.375" customWidth="1"/>
    <col min="7171" max="7171" width="3.125" customWidth="1"/>
    <col min="7172" max="7172" width="14.375" customWidth="1"/>
    <col min="7173" max="7173" width="10.5" customWidth="1"/>
    <col min="7174" max="7175" width="5.125" customWidth="1"/>
    <col min="7176" max="7176" width="10.5" customWidth="1"/>
    <col min="7177" max="7177" width="4.875" customWidth="1"/>
    <col min="7178" max="7178" width="4.375" customWidth="1"/>
    <col min="7179" max="7179" width="8.75" customWidth="1"/>
    <col min="7180" max="7180" width="14.375" customWidth="1"/>
    <col min="7181" max="7181" width="3.125" customWidth="1"/>
    <col min="7182" max="7182" width="14.375" customWidth="1"/>
    <col min="7183" max="7183" width="10.5" customWidth="1"/>
    <col min="7184" max="7184" width="5.125" customWidth="1"/>
    <col min="7185" max="7185" width="5.25" customWidth="1"/>
    <col min="7186" max="7186" width="10.5" customWidth="1"/>
    <col min="7187" max="7187" width="2.5" customWidth="1"/>
    <col min="7423" max="7423" width="2.5" customWidth="1"/>
    <col min="7424" max="7424" width="4.375" customWidth="1"/>
    <col min="7425" max="7425" width="8.75" customWidth="1"/>
    <col min="7426" max="7426" width="14.375" customWidth="1"/>
    <col min="7427" max="7427" width="3.125" customWidth="1"/>
    <col min="7428" max="7428" width="14.375" customWidth="1"/>
    <col min="7429" max="7429" width="10.5" customWidth="1"/>
    <col min="7430" max="7431" width="5.125" customWidth="1"/>
    <col min="7432" max="7432" width="10.5" customWidth="1"/>
    <col min="7433" max="7433" width="4.875" customWidth="1"/>
    <col min="7434" max="7434" width="4.375" customWidth="1"/>
    <col min="7435" max="7435" width="8.75" customWidth="1"/>
    <col min="7436" max="7436" width="14.375" customWidth="1"/>
    <col min="7437" max="7437" width="3.125" customWidth="1"/>
    <col min="7438" max="7438" width="14.375" customWidth="1"/>
    <col min="7439" max="7439" width="10.5" customWidth="1"/>
    <col min="7440" max="7440" width="5.125" customWidth="1"/>
    <col min="7441" max="7441" width="5.25" customWidth="1"/>
    <col min="7442" max="7442" width="10.5" customWidth="1"/>
    <col min="7443" max="7443" width="2.5" customWidth="1"/>
    <col min="7679" max="7679" width="2.5" customWidth="1"/>
    <col min="7680" max="7680" width="4.375" customWidth="1"/>
    <col min="7681" max="7681" width="8.75" customWidth="1"/>
    <col min="7682" max="7682" width="14.375" customWidth="1"/>
    <col min="7683" max="7683" width="3.125" customWidth="1"/>
    <col min="7684" max="7684" width="14.375" customWidth="1"/>
    <col min="7685" max="7685" width="10.5" customWidth="1"/>
    <col min="7686" max="7687" width="5.125" customWidth="1"/>
    <col min="7688" max="7688" width="10.5" customWidth="1"/>
    <col min="7689" max="7689" width="4.875" customWidth="1"/>
    <col min="7690" max="7690" width="4.375" customWidth="1"/>
    <col min="7691" max="7691" width="8.75" customWidth="1"/>
    <col min="7692" max="7692" width="14.375" customWidth="1"/>
    <col min="7693" max="7693" width="3.125" customWidth="1"/>
    <col min="7694" max="7694" width="14.375" customWidth="1"/>
    <col min="7695" max="7695" width="10.5" customWidth="1"/>
    <col min="7696" max="7696" width="5.125" customWidth="1"/>
    <col min="7697" max="7697" width="5.25" customWidth="1"/>
    <col min="7698" max="7698" width="10.5" customWidth="1"/>
    <col min="7699" max="7699" width="2.5" customWidth="1"/>
    <col min="7935" max="7935" width="2.5" customWidth="1"/>
    <col min="7936" max="7936" width="4.375" customWidth="1"/>
    <col min="7937" max="7937" width="8.75" customWidth="1"/>
    <col min="7938" max="7938" width="14.375" customWidth="1"/>
    <col min="7939" max="7939" width="3.125" customWidth="1"/>
    <col min="7940" max="7940" width="14.375" customWidth="1"/>
    <col min="7941" max="7941" width="10.5" customWidth="1"/>
    <col min="7942" max="7943" width="5.125" customWidth="1"/>
    <col min="7944" max="7944" width="10.5" customWidth="1"/>
    <col min="7945" max="7945" width="4.875" customWidth="1"/>
    <col min="7946" max="7946" width="4.375" customWidth="1"/>
    <col min="7947" max="7947" width="8.75" customWidth="1"/>
    <col min="7948" max="7948" width="14.375" customWidth="1"/>
    <col min="7949" max="7949" width="3.125" customWidth="1"/>
    <col min="7950" max="7950" width="14.375" customWidth="1"/>
    <col min="7951" max="7951" width="10.5" customWidth="1"/>
    <col min="7952" max="7952" width="5.125" customWidth="1"/>
    <col min="7953" max="7953" width="5.25" customWidth="1"/>
    <col min="7954" max="7954" width="10.5" customWidth="1"/>
    <col min="7955" max="7955" width="2.5" customWidth="1"/>
    <col min="8191" max="8191" width="2.5" customWidth="1"/>
    <col min="8192" max="8192" width="4.375" customWidth="1"/>
    <col min="8193" max="8193" width="8.75" customWidth="1"/>
    <col min="8194" max="8194" width="14.375" customWidth="1"/>
    <col min="8195" max="8195" width="3.125" customWidth="1"/>
    <col min="8196" max="8196" width="14.375" customWidth="1"/>
    <col min="8197" max="8197" width="10.5" customWidth="1"/>
    <col min="8198" max="8199" width="5.125" customWidth="1"/>
    <col min="8200" max="8200" width="10.5" customWidth="1"/>
    <col min="8201" max="8201" width="4.875" customWidth="1"/>
    <col min="8202" max="8202" width="4.375" customWidth="1"/>
    <col min="8203" max="8203" width="8.75" customWidth="1"/>
    <col min="8204" max="8204" width="14.375" customWidth="1"/>
    <col min="8205" max="8205" width="3.125" customWidth="1"/>
    <col min="8206" max="8206" width="14.375" customWidth="1"/>
    <col min="8207" max="8207" width="10.5" customWidth="1"/>
    <col min="8208" max="8208" width="5.125" customWidth="1"/>
    <col min="8209" max="8209" width="5.25" customWidth="1"/>
    <col min="8210" max="8210" width="10.5" customWidth="1"/>
    <col min="8211" max="8211" width="2.5" customWidth="1"/>
    <col min="8447" max="8447" width="2.5" customWidth="1"/>
    <col min="8448" max="8448" width="4.375" customWidth="1"/>
    <col min="8449" max="8449" width="8.75" customWidth="1"/>
    <col min="8450" max="8450" width="14.375" customWidth="1"/>
    <col min="8451" max="8451" width="3.125" customWidth="1"/>
    <col min="8452" max="8452" width="14.375" customWidth="1"/>
    <col min="8453" max="8453" width="10.5" customWidth="1"/>
    <col min="8454" max="8455" width="5.125" customWidth="1"/>
    <col min="8456" max="8456" width="10.5" customWidth="1"/>
    <col min="8457" max="8457" width="4.875" customWidth="1"/>
    <col min="8458" max="8458" width="4.375" customWidth="1"/>
    <col min="8459" max="8459" width="8.75" customWidth="1"/>
    <col min="8460" max="8460" width="14.375" customWidth="1"/>
    <col min="8461" max="8461" width="3.125" customWidth="1"/>
    <col min="8462" max="8462" width="14.375" customWidth="1"/>
    <col min="8463" max="8463" width="10.5" customWidth="1"/>
    <col min="8464" max="8464" width="5.125" customWidth="1"/>
    <col min="8465" max="8465" width="5.25" customWidth="1"/>
    <col min="8466" max="8466" width="10.5" customWidth="1"/>
    <col min="8467" max="8467" width="2.5" customWidth="1"/>
    <col min="8703" max="8703" width="2.5" customWidth="1"/>
    <col min="8704" max="8704" width="4.375" customWidth="1"/>
    <col min="8705" max="8705" width="8.75" customWidth="1"/>
    <col min="8706" max="8706" width="14.375" customWidth="1"/>
    <col min="8707" max="8707" width="3.125" customWidth="1"/>
    <col min="8708" max="8708" width="14.375" customWidth="1"/>
    <col min="8709" max="8709" width="10.5" customWidth="1"/>
    <col min="8710" max="8711" width="5.125" customWidth="1"/>
    <col min="8712" max="8712" width="10.5" customWidth="1"/>
    <col min="8713" max="8713" width="4.875" customWidth="1"/>
    <col min="8714" max="8714" width="4.375" customWidth="1"/>
    <col min="8715" max="8715" width="8.75" customWidth="1"/>
    <col min="8716" max="8716" width="14.375" customWidth="1"/>
    <col min="8717" max="8717" width="3.125" customWidth="1"/>
    <col min="8718" max="8718" width="14.375" customWidth="1"/>
    <col min="8719" max="8719" width="10.5" customWidth="1"/>
    <col min="8720" max="8720" width="5.125" customWidth="1"/>
    <col min="8721" max="8721" width="5.25" customWidth="1"/>
    <col min="8722" max="8722" width="10.5" customWidth="1"/>
    <col min="8723" max="8723" width="2.5" customWidth="1"/>
    <col min="8959" max="8959" width="2.5" customWidth="1"/>
    <col min="8960" max="8960" width="4.375" customWidth="1"/>
    <col min="8961" max="8961" width="8.75" customWidth="1"/>
    <col min="8962" max="8962" width="14.375" customWidth="1"/>
    <col min="8963" max="8963" width="3.125" customWidth="1"/>
    <col min="8964" max="8964" width="14.375" customWidth="1"/>
    <col min="8965" max="8965" width="10.5" customWidth="1"/>
    <col min="8966" max="8967" width="5.125" customWidth="1"/>
    <col min="8968" max="8968" width="10.5" customWidth="1"/>
    <col min="8969" max="8969" width="4.875" customWidth="1"/>
    <col min="8970" max="8970" width="4.375" customWidth="1"/>
    <col min="8971" max="8971" width="8.75" customWidth="1"/>
    <col min="8972" max="8972" width="14.375" customWidth="1"/>
    <col min="8973" max="8973" width="3.125" customWidth="1"/>
    <col min="8974" max="8974" width="14.375" customWidth="1"/>
    <col min="8975" max="8975" width="10.5" customWidth="1"/>
    <col min="8976" max="8976" width="5.125" customWidth="1"/>
    <col min="8977" max="8977" width="5.25" customWidth="1"/>
    <col min="8978" max="8978" width="10.5" customWidth="1"/>
    <col min="8979" max="8979" width="2.5" customWidth="1"/>
    <col min="9215" max="9215" width="2.5" customWidth="1"/>
    <col min="9216" max="9216" width="4.375" customWidth="1"/>
    <col min="9217" max="9217" width="8.75" customWidth="1"/>
    <col min="9218" max="9218" width="14.375" customWidth="1"/>
    <col min="9219" max="9219" width="3.125" customWidth="1"/>
    <col min="9220" max="9220" width="14.375" customWidth="1"/>
    <col min="9221" max="9221" width="10.5" customWidth="1"/>
    <col min="9222" max="9223" width="5.125" customWidth="1"/>
    <col min="9224" max="9224" width="10.5" customWidth="1"/>
    <col min="9225" max="9225" width="4.875" customWidth="1"/>
    <col min="9226" max="9226" width="4.375" customWidth="1"/>
    <col min="9227" max="9227" width="8.75" customWidth="1"/>
    <col min="9228" max="9228" width="14.375" customWidth="1"/>
    <col min="9229" max="9229" width="3.125" customWidth="1"/>
    <col min="9230" max="9230" width="14.375" customWidth="1"/>
    <col min="9231" max="9231" width="10.5" customWidth="1"/>
    <col min="9232" max="9232" width="5.125" customWidth="1"/>
    <col min="9233" max="9233" width="5.25" customWidth="1"/>
    <col min="9234" max="9234" width="10.5" customWidth="1"/>
    <col min="9235" max="9235" width="2.5" customWidth="1"/>
    <col min="9471" max="9471" width="2.5" customWidth="1"/>
    <col min="9472" max="9472" width="4.375" customWidth="1"/>
    <col min="9473" max="9473" width="8.75" customWidth="1"/>
    <col min="9474" max="9474" width="14.375" customWidth="1"/>
    <col min="9475" max="9475" width="3.125" customWidth="1"/>
    <col min="9476" max="9476" width="14.375" customWidth="1"/>
    <col min="9477" max="9477" width="10.5" customWidth="1"/>
    <col min="9478" max="9479" width="5.125" customWidth="1"/>
    <col min="9480" max="9480" width="10.5" customWidth="1"/>
    <col min="9481" max="9481" width="4.875" customWidth="1"/>
    <col min="9482" max="9482" width="4.375" customWidth="1"/>
    <col min="9483" max="9483" width="8.75" customWidth="1"/>
    <col min="9484" max="9484" width="14.375" customWidth="1"/>
    <col min="9485" max="9485" width="3.125" customWidth="1"/>
    <col min="9486" max="9486" width="14.375" customWidth="1"/>
    <col min="9487" max="9487" width="10.5" customWidth="1"/>
    <col min="9488" max="9488" width="5.125" customWidth="1"/>
    <col min="9489" max="9489" width="5.25" customWidth="1"/>
    <col min="9490" max="9490" width="10.5" customWidth="1"/>
    <col min="9491" max="9491" width="2.5" customWidth="1"/>
    <col min="9727" max="9727" width="2.5" customWidth="1"/>
    <col min="9728" max="9728" width="4.375" customWidth="1"/>
    <col min="9729" max="9729" width="8.75" customWidth="1"/>
    <col min="9730" max="9730" width="14.375" customWidth="1"/>
    <col min="9731" max="9731" width="3.125" customWidth="1"/>
    <col min="9732" max="9732" width="14.375" customWidth="1"/>
    <col min="9733" max="9733" width="10.5" customWidth="1"/>
    <col min="9734" max="9735" width="5.125" customWidth="1"/>
    <col min="9736" max="9736" width="10.5" customWidth="1"/>
    <col min="9737" max="9737" width="4.875" customWidth="1"/>
    <col min="9738" max="9738" width="4.375" customWidth="1"/>
    <col min="9739" max="9739" width="8.75" customWidth="1"/>
    <col min="9740" max="9740" width="14.375" customWidth="1"/>
    <col min="9741" max="9741" width="3.125" customWidth="1"/>
    <col min="9742" max="9742" width="14.375" customWidth="1"/>
    <col min="9743" max="9743" width="10.5" customWidth="1"/>
    <col min="9744" max="9744" width="5.125" customWidth="1"/>
    <col min="9745" max="9745" width="5.25" customWidth="1"/>
    <col min="9746" max="9746" width="10.5" customWidth="1"/>
    <col min="9747" max="9747" width="2.5" customWidth="1"/>
    <col min="9983" max="9983" width="2.5" customWidth="1"/>
    <col min="9984" max="9984" width="4.375" customWidth="1"/>
    <col min="9985" max="9985" width="8.75" customWidth="1"/>
    <col min="9986" max="9986" width="14.375" customWidth="1"/>
    <col min="9987" max="9987" width="3.125" customWidth="1"/>
    <col min="9988" max="9988" width="14.375" customWidth="1"/>
    <col min="9989" max="9989" width="10.5" customWidth="1"/>
    <col min="9990" max="9991" width="5.125" customWidth="1"/>
    <col min="9992" max="9992" width="10.5" customWidth="1"/>
    <col min="9993" max="9993" width="4.875" customWidth="1"/>
    <col min="9994" max="9994" width="4.375" customWidth="1"/>
    <col min="9995" max="9995" width="8.75" customWidth="1"/>
    <col min="9996" max="9996" width="14.375" customWidth="1"/>
    <col min="9997" max="9997" width="3.125" customWidth="1"/>
    <col min="9998" max="9998" width="14.375" customWidth="1"/>
    <col min="9999" max="9999" width="10.5" customWidth="1"/>
    <col min="10000" max="10000" width="5.125" customWidth="1"/>
    <col min="10001" max="10001" width="5.25" customWidth="1"/>
    <col min="10002" max="10002" width="10.5" customWidth="1"/>
    <col min="10003" max="10003" width="2.5" customWidth="1"/>
    <col min="10239" max="10239" width="2.5" customWidth="1"/>
    <col min="10240" max="10240" width="4.375" customWidth="1"/>
    <col min="10241" max="10241" width="8.75" customWidth="1"/>
    <col min="10242" max="10242" width="14.375" customWidth="1"/>
    <col min="10243" max="10243" width="3.125" customWidth="1"/>
    <col min="10244" max="10244" width="14.375" customWidth="1"/>
    <col min="10245" max="10245" width="10.5" customWidth="1"/>
    <col min="10246" max="10247" width="5.125" customWidth="1"/>
    <col min="10248" max="10248" width="10.5" customWidth="1"/>
    <col min="10249" max="10249" width="4.875" customWidth="1"/>
    <col min="10250" max="10250" width="4.375" customWidth="1"/>
    <col min="10251" max="10251" width="8.75" customWidth="1"/>
    <col min="10252" max="10252" width="14.375" customWidth="1"/>
    <col min="10253" max="10253" width="3.125" customWidth="1"/>
    <col min="10254" max="10254" width="14.375" customWidth="1"/>
    <col min="10255" max="10255" width="10.5" customWidth="1"/>
    <col min="10256" max="10256" width="5.125" customWidth="1"/>
    <col min="10257" max="10257" width="5.25" customWidth="1"/>
    <col min="10258" max="10258" width="10.5" customWidth="1"/>
    <col min="10259" max="10259" width="2.5" customWidth="1"/>
    <col min="10495" max="10495" width="2.5" customWidth="1"/>
    <col min="10496" max="10496" width="4.375" customWidth="1"/>
    <col min="10497" max="10497" width="8.75" customWidth="1"/>
    <col min="10498" max="10498" width="14.375" customWidth="1"/>
    <col min="10499" max="10499" width="3.125" customWidth="1"/>
    <col min="10500" max="10500" width="14.375" customWidth="1"/>
    <col min="10501" max="10501" width="10.5" customWidth="1"/>
    <col min="10502" max="10503" width="5.125" customWidth="1"/>
    <col min="10504" max="10504" width="10.5" customWidth="1"/>
    <col min="10505" max="10505" width="4.875" customWidth="1"/>
    <col min="10506" max="10506" width="4.375" customWidth="1"/>
    <col min="10507" max="10507" width="8.75" customWidth="1"/>
    <col min="10508" max="10508" width="14.375" customWidth="1"/>
    <col min="10509" max="10509" width="3.125" customWidth="1"/>
    <col min="10510" max="10510" width="14.375" customWidth="1"/>
    <col min="10511" max="10511" width="10.5" customWidth="1"/>
    <col min="10512" max="10512" width="5.125" customWidth="1"/>
    <col min="10513" max="10513" width="5.25" customWidth="1"/>
    <col min="10514" max="10514" width="10.5" customWidth="1"/>
    <col min="10515" max="10515" width="2.5" customWidth="1"/>
    <col min="10751" max="10751" width="2.5" customWidth="1"/>
    <col min="10752" max="10752" width="4.375" customWidth="1"/>
    <col min="10753" max="10753" width="8.75" customWidth="1"/>
    <col min="10754" max="10754" width="14.375" customWidth="1"/>
    <col min="10755" max="10755" width="3.125" customWidth="1"/>
    <col min="10756" max="10756" width="14.375" customWidth="1"/>
    <col min="10757" max="10757" width="10.5" customWidth="1"/>
    <col min="10758" max="10759" width="5.125" customWidth="1"/>
    <col min="10760" max="10760" width="10.5" customWidth="1"/>
    <col min="10761" max="10761" width="4.875" customWidth="1"/>
    <col min="10762" max="10762" width="4.375" customWidth="1"/>
    <col min="10763" max="10763" width="8.75" customWidth="1"/>
    <col min="10764" max="10764" width="14.375" customWidth="1"/>
    <col min="10765" max="10765" width="3.125" customWidth="1"/>
    <col min="10766" max="10766" width="14.375" customWidth="1"/>
    <col min="10767" max="10767" width="10.5" customWidth="1"/>
    <col min="10768" max="10768" width="5.125" customWidth="1"/>
    <col min="10769" max="10769" width="5.25" customWidth="1"/>
    <col min="10770" max="10770" width="10.5" customWidth="1"/>
    <col min="10771" max="10771" width="2.5" customWidth="1"/>
    <col min="11007" max="11007" width="2.5" customWidth="1"/>
    <col min="11008" max="11008" width="4.375" customWidth="1"/>
    <col min="11009" max="11009" width="8.75" customWidth="1"/>
    <col min="11010" max="11010" width="14.375" customWidth="1"/>
    <col min="11011" max="11011" width="3.125" customWidth="1"/>
    <col min="11012" max="11012" width="14.375" customWidth="1"/>
    <col min="11013" max="11013" width="10.5" customWidth="1"/>
    <col min="11014" max="11015" width="5.125" customWidth="1"/>
    <col min="11016" max="11016" width="10.5" customWidth="1"/>
    <col min="11017" max="11017" width="4.875" customWidth="1"/>
    <col min="11018" max="11018" width="4.375" customWidth="1"/>
    <col min="11019" max="11019" width="8.75" customWidth="1"/>
    <col min="11020" max="11020" width="14.375" customWidth="1"/>
    <col min="11021" max="11021" width="3.125" customWidth="1"/>
    <col min="11022" max="11022" width="14.375" customWidth="1"/>
    <col min="11023" max="11023" width="10.5" customWidth="1"/>
    <col min="11024" max="11024" width="5.125" customWidth="1"/>
    <col min="11025" max="11025" width="5.25" customWidth="1"/>
    <col min="11026" max="11026" width="10.5" customWidth="1"/>
    <col min="11027" max="11027" width="2.5" customWidth="1"/>
    <col min="11263" max="11263" width="2.5" customWidth="1"/>
    <col min="11264" max="11264" width="4.375" customWidth="1"/>
    <col min="11265" max="11265" width="8.75" customWidth="1"/>
    <col min="11266" max="11266" width="14.375" customWidth="1"/>
    <col min="11267" max="11267" width="3.125" customWidth="1"/>
    <col min="11268" max="11268" width="14.375" customWidth="1"/>
    <col min="11269" max="11269" width="10.5" customWidth="1"/>
    <col min="11270" max="11271" width="5.125" customWidth="1"/>
    <col min="11272" max="11272" width="10.5" customWidth="1"/>
    <col min="11273" max="11273" width="4.875" customWidth="1"/>
    <col min="11274" max="11274" width="4.375" customWidth="1"/>
    <col min="11275" max="11275" width="8.75" customWidth="1"/>
    <col min="11276" max="11276" width="14.375" customWidth="1"/>
    <col min="11277" max="11277" width="3.125" customWidth="1"/>
    <col min="11278" max="11278" width="14.375" customWidth="1"/>
    <col min="11279" max="11279" width="10.5" customWidth="1"/>
    <col min="11280" max="11280" width="5.125" customWidth="1"/>
    <col min="11281" max="11281" width="5.25" customWidth="1"/>
    <col min="11282" max="11282" width="10.5" customWidth="1"/>
    <col min="11283" max="11283" width="2.5" customWidth="1"/>
    <col min="11519" max="11519" width="2.5" customWidth="1"/>
    <col min="11520" max="11520" width="4.375" customWidth="1"/>
    <col min="11521" max="11521" width="8.75" customWidth="1"/>
    <col min="11522" max="11522" width="14.375" customWidth="1"/>
    <col min="11523" max="11523" width="3.125" customWidth="1"/>
    <col min="11524" max="11524" width="14.375" customWidth="1"/>
    <col min="11525" max="11525" width="10.5" customWidth="1"/>
    <col min="11526" max="11527" width="5.125" customWidth="1"/>
    <col min="11528" max="11528" width="10.5" customWidth="1"/>
    <col min="11529" max="11529" width="4.875" customWidth="1"/>
    <col min="11530" max="11530" width="4.375" customWidth="1"/>
    <col min="11531" max="11531" width="8.75" customWidth="1"/>
    <col min="11532" max="11532" width="14.375" customWidth="1"/>
    <col min="11533" max="11533" width="3.125" customWidth="1"/>
    <col min="11534" max="11534" width="14.375" customWidth="1"/>
    <col min="11535" max="11535" width="10.5" customWidth="1"/>
    <col min="11536" max="11536" width="5.125" customWidth="1"/>
    <col min="11537" max="11537" width="5.25" customWidth="1"/>
    <col min="11538" max="11538" width="10.5" customWidth="1"/>
    <col min="11539" max="11539" width="2.5" customWidth="1"/>
    <col min="11775" max="11775" width="2.5" customWidth="1"/>
    <col min="11776" max="11776" width="4.375" customWidth="1"/>
    <col min="11777" max="11777" width="8.75" customWidth="1"/>
    <col min="11778" max="11778" width="14.375" customWidth="1"/>
    <col min="11779" max="11779" width="3.125" customWidth="1"/>
    <col min="11780" max="11780" width="14.375" customWidth="1"/>
    <col min="11781" max="11781" width="10.5" customWidth="1"/>
    <col min="11782" max="11783" width="5.125" customWidth="1"/>
    <col min="11784" max="11784" width="10.5" customWidth="1"/>
    <col min="11785" max="11785" width="4.875" customWidth="1"/>
    <col min="11786" max="11786" width="4.375" customWidth="1"/>
    <col min="11787" max="11787" width="8.75" customWidth="1"/>
    <col min="11788" max="11788" width="14.375" customWidth="1"/>
    <col min="11789" max="11789" width="3.125" customWidth="1"/>
    <col min="11790" max="11790" width="14.375" customWidth="1"/>
    <col min="11791" max="11791" width="10.5" customWidth="1"/>
    <col min="11792" max="11792" width="5.125" customWidth="1"/>
    <col min="11793" max="11793" width="5.25" customWidth="1"/>
    <col min="11794" max="11794" width="10.5" customWidth="1"/>
    <col min="11795" max="11795" width="2.5" customWidth="1"/>
    <col min="12031" max="12031" width="2.5" customWidth="1"/>
    <col min="12032" max="12032" width="4.375" customWidth="1"/>
    <col min="12033" max="12033" width="8.75" customWidth="1"/>
    <col min="12034" max="12034" width="14.375" customWidth="1"/>
    <col min="12035" max="12035" width="3.125" customWidth="1"/>
    <col min="12036" max="12036" width="14.375" customWidth="1"/>
    <col min="12037" max="12037" width="10.5" customWidth="1"/>
    <col min="12038" max="12039" width="5.125" customWidth="1"/>
    <col min="12040" max="12040" width="10.5" customWidth="1"/>
    <col min="12041" max="12041" width="4.875" customWidth="1"/>
    <col min="12042" max="12042" width="4.375" customWidth="1"/>
    <col min="12043" max="12043" width="8.75" customWidth="1"/>
    <col min="12044" max="12044" width="14.375" customWidth="1"/>
    <col min="12045" max="12045" width="3.125" customWidth="1"/>
    <col min="12046" max="12046" width="14.375" customWidth="1"/>
    <col min="12047" max="12047" width="10.5" customWidth="1"/>
    <col min="12048" max="12048" width="5.125" customWidth="1"/>
    <col min="12049" max="12049" width="5.25" customWidth="1"/>
    <col min="12050" max="12050" width="10.5" customWidth="1"/>
    <col min="12051" max="12051" width="2.5" customWidth="1"/>
    <col min="12287" max="12287" width="2.5" customWidth="1"/>
    <col min="12288" max="12288" width="4.375" customWidth="1"/>
    <col min="12289" max="12289" width="8.75" customWidth="1"/>
    <col min="12290" max="12290" width="14.375" customWidth="1"/>
    <col min="12291" max="12291" width="3.125" customWidth="1"/>
    <col min="12292" max="12292" width="14.375" customWidth="1"/>
    <col min="12293" max="12293" width="10.5" customWidth="1"/>
    <col min="12294" max="12295" width="5.125" customWidth="1"/>
    <col min="12296" max="12296" width="10.5" customWidth="1"/>
    <col min="12297" max="12297" width="4.875" customWidth="1"/>
    <col min="12298" max="12298" width="4.375" customWidth="1"/>
    <col min="12299" max="12299" width="8.75" customWidth="1"/>
    <col min="12300" max="12300" width="14.375" customWidth="1"/>
    <col min="12301" max="12301" width="3.125" customWidth="1"/>
    <col min="12302" max="12302" width="14.375" customWidth="1"/>
    <col min="12303" max="12303" width="10.5" customWidth="1"/>
    <col min="12304" max="12304" width="5.125" customWidth="1"/>
    <col min="12305" max="12305" width="5.25" customWidth="1"/>
    <col min="12306" max="12306" width="10.5" customWidth="1"/>
    <col min="12307" max="12307" width="2.5" customWidth="1"/>
    <col min="12543" max="12543" width="2.5" customWidth="1"/>
    <col min="12544" max="12544" width="4.375" customWidth="1"/>
    <col min="12545" max="12545" width="8.75" customWidth="1"/>
    <col min="12546" max="12546" width="14.375" customWidth="1"/>
    <col min="12547" max="12547" width="3.125" customWidth="1"/>
    <col min="12548" max="12548" width="14.375" customWidth="1"/>
    <col min="12549" max="12549" width="10.5" customWidth="1"/>
    <col min="12550" max="12551" width="5.125" customWidth="1"/>
    <col min="12552" max="12552" width="10.5" customWidth="1"/>
    <col min="12553" max="12553" width="4.875" customWidth="1"/>
    <col min="12554" max="12554" width="4.375" customWidth="1"/>
    <col min="12555" max="12555" width="8.75" customWidth="1"/>
    <col min="12556" max="12556" width="14.375" customWidth="1"/>
    <col min="12557" max="12557" width="3.125" customWidth="1"/>
    <col min="12558" max="12558" width="14.375" customWidth="1"/>
    <col min="12559" max="12559" width="10.5" customWidth="1"/>
    <col min="12560" max="12560" width="5.125" customWidth="1"/>
    <col min="12561" max="12561" width="5.25" customWidth="1"/>
    <col min="12562" max="12562" width="10.5" customWidth="1"/>
    <col min="12563" max="12563" width="2.5" customWidth="1"/>
    <col min="12799" max="12799" width="2.5" customWidth="1"/>
    <col min="12800" max="12800" width="4.375" customWidth="1"/>
    <col min="12801" max="12801" width="8.75" customWidth="1"/>
    <col min="12802" max="12802" width="14.375" customWidth="1"/>
    <col min="12803" max="12803" width="3.125" customWidth="1"/>
    <col min="12804" max="12804" width="14.375" customWidth="1"/>
    <col min="12805" max="12805" width="10.5" customWidth="1"/>
    <col min="12806" max="12807" width="5.125" customWidth="1"/>
    <col min="12808" max="12808" width="10.5" customWidth="1"/>
    <col min="12809" max="12809" width="4.875" customWidth="1"/>
    <col min="12810" max="12810" width="4.375" customWidth="1"/>
    <col min="12811" max="12811" width="8.75" customWidth="1"/>
    <col min="12812" max="12812" width="14.375" customWidth="1"/>
    <col min="12813" max="12813" width="3.125" customWidth="1"/>
    <col min="12814" max="12814" width="14.375" customWidth="1"/>
    <col min="12815" max="12815" width="10.5" customWidth="1"/>
    <col min="12816" max="12816" width="5.125" customWidth="1"/>
    <col min="12817" max="12817" width="5.25" customWidth="1"/>
    <col min="12818" max="12818" width="10.5" customWidth="1"/>
    <col min="12819" max="12819" width="2.5" customWidth="1"/>
    <col min="13055" max="13055" width="2.5" customWidth="1"/>
    <col min="13056" max="13056" width="4.375" customWidth="1"/>
    <col min="13057" max="13057" width="8.75" customWidth="1"/>
    <col min="13058" max="13058" width="14.375" customWidth="1"/>
    <col min="13059" max="13059" width="3.125" customWidth="1"/>
    <col min="13060" max="13060" width="14.375" customWidth="1"/>
    <col min="13061" max="13061" width="10.5" customWidth="1"/>
    <col min="13062" max="13063" width="5.125" customWidth="1"/>
    <col min="13064" max="13064" width="10.5" customWidth="1"/>
    <col min="13065" max="13065" width="4.875" customWidth="1"/>
    <col min="13066" max="13066" width="4.375" customWidth="1"/>
    <col min="13067" max="13067" width="8.75" customWidth="1"/>
    <col min="13068" max="13068" width="14.375" customWidth="1"/>
    <col min="13069" max="13069" width="3.125" customWidth="1"/>
    <col min="13070" max="13070" width="14.375" customWidth="1"/>
    <col min="13071" max="13071" width="10.5" customWidth="1"/>
    <col min="13072" max="13072" width="5.125" customWidth="1"/>
    <col min="13073" max="13073" width="5.25" customWidth="1"/>
    <col min="13074" max="13074" width="10.5" customWidth="1"/>
    <col min="13075" max="13075" width="2.5" customWidth="1"/>
    <col min="13311" max="13311" width="2.5" customWidth="1"/>
    <col min="13312" max="13312" width="4.375" customWidth="1"/>
    <col min="13313" max="13313" width="8.75" customWidth="1"/>
    <col min="13314" max="13314" width="14.375" customWidth="1"/>
    <col min="13315" max="13315" width="3.125" customWidth="1"/>
    <col min="13316" max="13316" width="14.375" customWidth="1"/>
    <col min="13317" max="13317" width="10.5" customWidth="1"/>
    <col min="13318" max="13319" width="5.125" customWidth="1"/>
    <col min="13320" max="13320" width="10.5" customWidth="1"/>
    <col min="13321" max="13321" width="4.875" customWidth="1"/>
    <col min="13322" max="13322" width="4.375" customWidth="1"/>
    <col min="13323" max="13323" width="8.75" customWidth="1"/>
    <col min="13324" max="13324" width="14.375" customWidth="1"/>
    <col min="13325" max="13325" width="3.125" customWidth="1"/>
    <col min="13326" max="13326" width="14.375" customWidth="1"/>
    <col min="13327" max="13327" width="10.5" customWidth="1"/>
    <col min="13328" max="13328" width="5.125" customWidth="1"/>
    <col min="13329" max="13329" width="5.25" customWidth="1"/>
    <col min="13330" max="13330" width="10.5" customWidth="1"/>
    <col min="13331" max="13331" width="2.5" customWidth="1"/>
    <col min="13567" max="13567" width="2.5" customWidth="1"/>
    <col min="13568" max="13568" width="4.375" customWidth="1"/>
    <col min="13569" max="13569" width="8.75" customWidth="1"/>
    <col min="13570" max="13570" width="14.375" customWidth="1"/>
    <col min="13571" max="13571" width="3.125" customWidth="1"/>
    <col min="13572" max="13572" width="14.375" customWidth="1"/>
    <col min="13573" max="13573" width="10.5" customWidth="1"/>
    <col min="13574" max="13575" width="5.125" customWidth="1"/>
    <col min="13576" max="13576" width="10.5" customWidth="1"/>
    <col min="13577" max="13577" width="4.875" customWidth="1"/>
    <col min="13578" max="13578" width="4.375" customWidth="1"/>
    <col min="13579" max="13579" width="8.75" customWidth="1"/>
    <col min="13580" max="13580" width="14.375" customWidth="1"/>
    <col min="13581" max="13581" width="3.125" customWidth="1"/>
    <col min="13582" max="13582" width="14.375" customWidth="1"/>
    <col min="13583" max="13583" width="10.5" customWidth="1"/>
    <col min="13584" max="13584" width="5.125" customWidth="1"/>
    <col min="13585" max="13585" width="5.25" customWidth="1"/>
    <col min="13586" max="13586" width="10.5" customWidth="1"/>
    <col min="13587" max="13587" width="2.5" customWidth="1"/>
    <col min="13823" max="13823" width="2.5" customWidth="1"/>
    <col min="13824" max="13824" width="4.375" customWidth="1"/>
    <col min="13825" max="13825" width="8.75" customWidth="1"/>
    <col min="13826" max="13826" width="14.375" customWidth="1"/>
    <col min="13827" max="13827" width="3.125" customWidth="1"/>
    <col min="13828" max="13828" width="14.375" customWidth="1"/>
    <col min="13829" max="13829" width="10.5" customWidth="1"/>
    <col min="13830" max="13831" width="5.125" customWidth="1"/>
    <col min="13832" max="13832" width="10.5" customWidth="1"/>
    <col min="13833" max="13833" width="4.875" customWidth="1"/>
    <col min="13834" max="13834" width="4.375" customWidth="1"/>
    <col min="13835" max="13835" width="8.75" customWidth="1"/>
    <col min="13836" max="13836" width="14.375" customWidth="1"/>
    <col min="13837" max="13837" width="3.125" customWidth="1"/>
    <col min="13838" max="13838" width="14.375" customWidth="1"/>
    <col min="13839" max="13839" width="10.5" customWidth="1"/>
    <col min="13840" max="13840" width="5.125" customWidth="1"/>
    <col min="13841" max="13841" width="5.25" customWidth="1"/>
    <col min="13842" max="13842" width="10.5" customWidth="1"/>
    <col min="13843" max="13843" width="2.5" customWidth="1"/>
    <col min="14079" max="14079" width="2.5" customWidth="1"/>
    <col min="14080" max="14080" width="4.375" customWidth="1"/>
    <col min="14081" max="14081" width="8.75" customWidth="1"/>
    <col min="14082" max="14082" width="14.375" customWidth="1"/>
    <col min="14083" max="14083" width="3.125" customWidth="1"/>
    <col min="14084" max="14084" width="14.375" customWidth="1"/>
    <col min="14085" max="14085" width="10.5" customWidth="1"/>
    <col min="14086" max="14087" width="5.125" customWidth="1"/>
    <col min="14088" max="14088" width="10.5" customWidth="1"/>
    <col min="14089" max="14089" width="4.875" customWidth="1"/>
    <col min="14090" max="14090" width="4.375" customWidth="1"/>
    <col min="14091" max="14091" width="8.75" customWidth="1"/>
    <col min="14092" max="14092" width="14.375" customWidth="1"/>
    <col min="14093" max="14093" width="3.125" customWidth="1"/>
    <col min="14094" max="14094" width="14.375" customWidth="1"/>
    <col min="14095" max="14095" width="10.5" customWidth="1"/>
    <col min="14096" max="14096" width="5.125" customWidth="1"/>
    <col min="14097" max="14097" width="5.25" customWidth="1"/>
    <col min="14098" max="14098" width="10.5" customWidth="1"/>
    <col min="14099" max="14099" width="2.5" customWidth="1"/>
    <col min="14335" max="14335" width="2.5" customWidth="1"/>
    <col min="14336" max="14336" width="4.375" customWidth="1"/>
    <col min="14337" max="14337" width="8.75" customWidth="1"/>
    <col min="14338" max="14338" width="14.375" customWidth="1"/>
    <col min="14339" max="14339" width="3.125" customWidth="1"/>
    <col min="14340" max="14340" width="14.375" customWidth="1"/>
    <col min="14341" max="14341" width="10.5" customWidth="1"/>
    <col min="14342" max="14343" width="5.125" customWidth="1"/>
    <col min="14344" max="14344" width="10.5" customWidth="1"/>
    <col min="14345" max="14345" width="4.875" customWidth="1"/>
    <col min="14346" max="14346" width="4.375" customWidth="1"/>
    <col min="14347" max="14347" width="8.75" customWidth="1"/>
    <col min="14348" max="14348" width="14.375" customWidth="1"/>
    <col min="14349" max="14349" width="3.125" customWidth="1"/>
    <col min="14350" max="14350" width="14.375" customWidth="1"/>
    <col min="14351" max="14351" width="10.5" customWidth="1"/>
    <col min="14352" max="14352" width="5.125" customWidth="1"/>
    <col min="14353" max="14353" width="5.25" customWidth="1"/>
    <col min="14354" max="14354" width="10.5" customWidth="1"/>
    <col min="14355" max="14355" width="2.5" customWidth="1"/>
    <col min="14591" max="14591" width="2.5" customWidth="1"/>
    <col min="14592" max="14592" width="4.375" customWidth="1"/>
    <col min="14593" max="14593" width="8.75" customWidth="1"/>
    <col min="14594" max="14594" width="14.375" customWidth="1"/>
    <col min="14595" max="14595" width="3.125" customWidth="1"/>
    <col min="14596" max="14596" width="14.375" customWidth="1"/>
    <col min="14597" max="14597" width="10.5" customWidth="1"/>
    <col min="14598" max="14599" width="5.125" customWidth="1"/>
    <col min="14600" max="14600" width="10.5" customWidth="1"/>
    <col min="14601" max="14601" width="4.875" customWidth="1"/>
    <col min="14602" max="14602" width="4.375" customWidth="1"/>
    <col min="14603" max="14603" width="8.75" customWidth="1"/>
    <col min="14604" max="14604" width="14.375" customWidth="1"/>
    <col min="14605" max="14605" width="3.125" customWidth="1"/>
    <col min="14606" max="14606" width="14.375" customWidth="1"/>
    <col min="14607" max="14607" width="10.5" customWidth="1"/>
    <col min="14608" max="14608" width="5.125" customWidth="1"/>
    <col min="14609" max="14609" width="5.25" customWidth="1"/>
    <col min="14610" max="14610" width="10.5" customWidth="1"/>
    <col min="14611" max="14611" width="2.5" customWidth="1"/>
    <col min="14847" max="14847" width="2.5" customWidth="1"/>
    <col min="14848" max="14848" width="4.375" customWidth="1"/>
    <col min="14849" max="14849" width="8.75" customWidth="1"/>
    <col min="14850" max="14850" width="14.375" customWidth="1"/>
    <col min="14851" max="14851" width="3.125" customWidth="1"/>
    <col min="14852" max="14852" width="14.375" customWidth="1"/>
    <col min="14853" max="14853" width="10.5" customWidth="1"/>
    <col min="14854" max="14855" width="5.125" customWidth="1"/>
    <col min="14856" max="14856" width="10.5" customWidth="1"/>
    <col min="14857" max="14857" width="4.875" customWidth="1"/>
    <col min="14858" max="14858" width="4.375" customWidth="1"/>
    <col min="14859" max="14859" width="8.75" customWidth="1"/>
    <col min="14860" max="14860" width="14.375" customWidth="1"/>
    <col min="14861" max="14861" width="3.125" customWidth="1"/>
    <col min="14862" max="14862" width="14.375" customWidth="1"/>
    <col min="14863" max="14863" width="10.5" customWidth="1"/>
    <col min="14864" max="14864" width="5.125" customWidth="1"/>
    <col min="14865" max="14865" width="5.25" customWidth="1"/>
    <col min="14866" max="14866" width="10.5" customWidth="1"/>
    <col min="14867" max="14867" width="2.5" customWidth="1"/>
    <col min="15103" max="15103" width="2.5" customWidth="1"/>
    <col min="15104" max="15104" width="4.375" customWidth="1"/>
    <col min="15105" max="15105" width="8.75" customWidth="1"/>
    <col min="15106" max="15106" width="14.375" customWidth="1"/>
    <col min="15107" max="15107" width="3.125" customWidth="1"/>
    <col min="15108" max="15108" width="14.375" customWidth="1"/>
    <col min="15109" max="15109" width="10.5" customWidth="1"/>
    <col min="15110" max="15111" width="5.125" customWidth="1"/>
    <col min="15112" max="15112" width="10.5" customWidth="1"/>
    <col min="15113" max="15113" width="4.875" customWidth="1"/>
    <col min="15114" max="15114" width="4.375" customWidth="1"/>
    <col min="15115" max="15115" width="8.75" customWidth="1"/>
    <col min="15116" max="15116" width="14.375" customWidth="1"/>
    <col min="15117" max="15117" width="3.125" customWidth="1"/>
    <col min="15118" max="15118" width="14.375" customWidth="1"/>
    <col min="15119" max="15119" width="10.5" customWidth="1"/>
    <col min="15120" max="15120" width="5.125" customWidth="1"/>
    <col min="15121" max="15121" width="5.25" customWidth="1"/>
    <col min="15122" max="15122" width="10.5" customWidth="1"/>
    <col min="15123" max="15123" width="2.5" customWidth="1"/>
    <col min="15359" max="15359" width="2.5" customWidth="1"/>
    <col min="15360" max="15360" width="4.375" customWidth="1"/>
    <col min="15361" max="15361" width="8.75" customWidth="1"/>
    <col min="15362" max="15362" width="14.375" customWidth="1"/>
    <col min="15363" max="15363" width="3.125" customWidth="1"/>
    <col min="15364" max="15364" width="14.375" customWidth="1"/>
    <col min="15365" max="15365" width="10.5" customWidth="1"/>
    <col min="15366" max="15367" width="5.125" customWidth="1"/>
    <col min="15368" max="15368" width="10.5" customWidth="1"/>
    <col min="15369" max="15369" width="4.875" customWidth="1"/>
    <col min="15370" max="15370" width="4.375" customWidth="1"/>
    <col min="15371" max="15371" width="8.75" customWidth="1"/>
    <col min="15372" max="15372" width="14.375" customWidth="1"/>
    <col min="15373" max="15373" width="3.125" customWidth="1"/>
    <col min="15374" max="15374" width="14.375" customWidth="1"/>
    <col min="15375" max="15375" width="10.5" customWidth="1"/>
    <col min="15376" max="15376" width="5.125" customWidth="1"/>
    <col min="15377" max="15377" width="5.25" customWidth="1"/>
    <col min="15378" max="15378" width="10.5" customWidth="1"/>
    <col min="15379" max="15379" width="2.5" customWidth="1"/>
    <col min="15615" max="15615" width="2.5" customWidth="1"/>
    <col min="15616" max="15616" width="4.375" customWidth="1"/>
    <col min="15617" max="15617" width="8.75" customWidth="1"/>
    <col min="15618" max="15618" width="14.375" customWidth="1"/>
    <col min="15619" max="15619" width="3.125" customWidth="1"/>
    <col min="15620" max="15620" width="14.375" customWidth="1"/>
    <col min="15621" max="15621" width="10.5" customWidth="1"/>
    <col min="15622" max="15623" width="5.125" customWidth="1"/>
    <col min="15624" max="15624" width="10.5" customWidth="1"/>
    <col min="15625" max="15625" width="4.875" customWidth="1"/>
    <col min="15626" max="15626" width="4.375" customWidth="1"/>
    <col min="15627" max="15627" width="8.75" customWidth="1"/>
    <col min="15628" max="15628" width="14.375" customWidth="1"/>
    <col min="15629" max="15629" width="3.125" customWidth="1"/>
    <col min="15630" max="15630" width="14.375" customWidth="1"/>
    <col min="15631" max="15631" width="10.5" customWidth="1"/>
    <col min="15632" max="15632" width="5.125" customWidth="1"/>
    <col min="15633" max="15633" width="5.25" customWidth="1"/>
    <col min="15634" max="15634" width="10.5" customWidth="1"/>
    <col min="15635" max="15635" width="2.5" customWidth="1"/>
    <col min="15871" max="15871" width="2.5" customWidth="1"/>
    <col min="15872" max="15872" width="4.375" customWidth="1"/>
    <col min="15873" max="15873" width="8.75" customWidth="1"/>
    <col min="15874" max="15874" width="14.375" customWidth="1"/>
    <col min="15875" max="15875" width="3.125" customWidth="1"/>
    <col min="15876" max="15876" width="14.375" customWidth="1"/>
    <col min="15877" max="15877" width="10.5" customWidth="1"/>
    <col min="15878" max="15879" width="5.125" customWidth="1"/>
    <col min="15880" max="15880" width="10.5" customWidth="1"/>
    <col min="15881" max="15881" width="4.875" customWidth="1"/>
    <col min="15882" max="15882" width="4.375" customWidth="1"/>
    <col min="15883" max="15883" width="8.75" customWidth="1"/>
    <col min="15884" max="15884" width="14.375" customWidth="1"/>
    <col min="15885" max="15885" width="3.125" customWidth="1"/>
    <col min="15886" max="15886" width="14.375" customWidth="1"/>
    <col min="15887" max="15887" width="10.5" customWidth="1"/>
    <col min="15888" max="15888" width="5.125" customWidth="1"/>
    <col min="15889" max="15889" width="5.25" customWidth="1"/>
    <col min="15890" max="15890" width="10.5" customWidth="1"/>
    <col min="15891" max="15891" width="2.5" customWidth="1"/>
    <col min="16127" max="16127" width="2.5" customWidth="1"/>
    <col min="16128" max="16128" width="4.375" customWidth="1"/>
    <col min="16129" max="16129" width="8.75" customWidth="1"/>
    <col min="16130" max="16130" width="14.375" customWidth="1"/>
    <col min="16131" max="16131" width="3.125" customWidth="1"/>
    <col min="16132" max="16132" width="14.375" customWidth="1"/>
    <col min="16133" max="16133" width="10.5" customWidth="1"/>
    <col min="16134" max="16135" width="5.125" customWidth="1"/>
    <col min="16136" max="16136" width="10.5" customWidth="1"/>
    <col min="16137" max="16137" width="4.875" customWidth="1"/>
    <col min="16138" max="16138" width="4.375" customWidth="1"/>
    <col min="16139" max="16139" width="8.75" customWidth="1"/>
    <col min="16140" max="16140" width="14.375" customWidth="1"/>
    <col min="16141" max="16141" width="3.125" customWidth="1"/>
    <col min="16142" max="16142" width="14.375" customWidth="1"/>
    <col min="16143" max="16143" width="10.5" customWidth="1"/>
    <col min="16144" max="16144" width="5.125" customWidth="1"/>
    <col min="16145" max="16145" width="5.25" customWidth="1"/>
    <col min="16146" max="16146" width="10.5" customWidth="1"/>
    <col min="16147" max="16147" width="2.5" customWidth="1"/>
  </cols>
  <sheetData>
    <row r="1" spans="2:26" ht="11.25" customHeight="1" thickBot="1">
      <c r="B1" s="92"/>
      <c r="C1" s="2"/>
      <c r="D1" s="98"/>
      <c r="E1" s="98"/>
      <c r="F1" s="98"/>
      <c r="G1" s="98"/>
      <c r="H1" s="98"/>
      <c r="I1" s="98"/>
      <c r="J1" s="98"/>
      <c r="K1" s="98"/>
      <c r="L1" s="98"/>
      <c r="M1" s="40"/>
      <c r="N1" s="98"/>
      <c r="O1" s="49"/>
      <c r="P1" s="98"/>
      <c r="Q1" s="98"/>
      <c r="R1" s="98"/>
      <c r="S1" s="98"/>
      <c r="T1" s="98"/>
      <c r="U1" s="98"/>
      <c r="V1" s="98"/>
      <c r="W1" s="98"/>
      <c r="Z1" s="42"/>
    </row>
    <row r="2" spans="2:26" ht="61.5" customHeight="1" thickTop="1" thickBot="1">
      <c r="B2" s="255" t="s">
        <v>35</v>
      </c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7"/>
    </row>
    <row r="3" spans="2:26" ht="21.75" customHeight="1" thickTop="1"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</row>
    <row r="4" spans="2:26" ht="30" customHeight="1">
      <c r="B4" s="258" t="s">
        <v>77</v>
      </c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8"/>
      <c r="R4" s="258"/>
      <c r="S4" s="258"/>
      <c r="T4" s="258"/>
      <c r="U4" s="258"/>
      <c r="V4" s="258"/>
      <c r="W4" s="258"/>
    </row>
    <row r="5" spans="2:26" ht="22.5" customHeight="1"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</row>
    <row r="6" spans="2:26" ht="29.25" customHeight="1">
      <c r="B6" s="244" t="s">
        <v>41</v>
      </c>
      <c r="C6" s="245"/>
      <c r="D6" s="264" t="s">
        <v>155</v>
      </c>
      <c r="E6" s="260"/>
      <c r="F6" s="260"/>
      <c r="G6" s="260"/>
      <c r="H6" s="260"/>
      <c r="I6" s="244" t="s">
        <v>80</v>
      </c>
      <c r="J6" s="248"/>
      <c r="K6" s="248"/>
      <c r="L6" s="176"/>
      <c r="M6" s="176"/>
      <c r="N6" s="245" t="s">
        <v>41</v>
      </c>
      <c r="O6" s="245"/>
      <c r="P6" s="264" t="s">
        <v>156</v>
      </c>
      <c r="Q6" s="260"/>
      <c r="R6" s="260"/>
      <c r="S6" s="260"/>
      <c r="T6" s="260"/>
      <c r="U6" s="244" t="s">
        <v>90</v>
      </c>
      <c r="V6" s="248"/>
      <c r="W6" s="248"/>
    </row>
    <row r="7" spans="2:26" ht="15" customHeight="1" thickBot="1"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176"/>
      <c r="U7" s="176"/>
      <c r="V7" s="176"/>
      <c r="W7" s="176"/>
      <c r="X7" s="40"/>
    </row>
    <row r="8" spans="2:26" ht="29.25" customHeight="1">
      <c r="B8" s="177"/>
      <c r="C8" s="178" t="s">
        <v>29</v>
      </c>
      <c r="D8" s="251" t="s">
        <v>30</v>
      </c>
      <c r="E8" s="252"/>
      <c r="F8" s="252"/>
      <c r="G8" s="252"/>
      <c r="H8" s="253"/>
      <c r="I8" s="251" t="s">
        <v>31</v>
      </c>
      <c r="J8" s="252"/>
      <c r="K8" s="254"/>
      <c r="L8" s="176"/>
      <c r="M8" s="176"/>
      <c r="N8" s="177"/>
      <c r="O8" s="178" t="s">
        <v>29</v>
      </c>
      <c r="P8" s="251" t="s">
        <v>30</v>
      </c>
      <c r="Q8" s="252"/>
      <c r="R8" s="252"/>
      <c r="S8" s="252"/>
      <c r="T8" s="253"/>
      <c r="U8" s="251" t="s">
        <v>31</v>
      </c>
      <c r="V8" s="252"/>
      <c r="W8" s="254"/>
      <c r="X8" s="40"/>
      <c r="Y8" s="42"/>
    </row>
    <row r="9" spans="2:26" ht="28.5" customHeight="1">
      <c r="B9" s="179" t="s">
        <v>22</v>
      </c>
      <c r="C9" s="180">
        <v>0.41666666666666669</v>
      </c>
      <c r="D9" s="181" t="s">
        <v>57</v>
      </c>
      <c r="E9" s="182"/>
      <c r="F9" s="183" t="s">
        <v>32</v>
      </c>
      <c r="G9" s="182"/>
      <c r="H9" s="184" t="s">
        <v>56</v>
      </c>
      <c r="I9" s="172" t="s">
        <v>55</v>
      </c>
      <c r="J9" s="172" t="s">
        <v>53</v>
      </c>
      <c r="K9" s="173" t="s">
        <v>54</v>
      </c>
      <c r="L9" s="176"/>
      <c r="M9" s="176"/>
      <c r="N9" s="179" t="s">
        <v>22</v>
      </c>
      <c r="O9" s="180">
        <v>0.41666666666666669</v>
      </c>
      <c r="P9" s="181" t="s">
        <v>52</v>
      </c>
      <c r="Q9" s="182"/>
      <c r="R9" s="183" t="s">
        <v>32</v>
      </c>
      <c r="S9" s="182"/>
      <c r="T9" s="184" t="s">
        <v>54</v>
      </c>
      <c r="U9" s="172" t="s">
        <v>53</v>
      </c>
      <c r="V9" s="172" t="s">
        <v>58</v>
      </c>
      <c r="W9" s="173" t="s">
        <v>61</v>
      </c>
      <c r="X9" s="40"/>
      <c r="Y9" s="42"/>
    </row>
    <row r="10" spans="2:26" ht="28.5" customHeight="1">
      <c r="B10" s="179" t="s">
        <v>23</v>
      </c>
      <c r="C10" s="180">
        <v>0.4548611111111111</v>
      </c>
      <c r="D10" s="181" t="s">
        <v>55</v>
      </c>
      <c r="E10" s="182"/>
      <c r="F10" s="183" t="s">
        <v>32</v>
      </c>
      <c r="G10" s="182"/>
      <c r="H10" s="184" t="s">
        <v>53</v>
      </c>
      <c r="I10" s="172" t="s">
        <v>56</v>
      </c>
      <c r="J10" s="172" t="s">
        <v>57</v>
      </c>
      <c r="K10" s="173" t="s">
        <v>58</v>
      </c>
      <c r="L10" s="176"/>
      <c r="M10" s="176"/>
      <c r="N10" s="179" t="s">
        <v>23</v>
      </c>
      <c r="O10" s="180">
        <v>0.4548611111111111</v>
      </c>
      <c r="P10" s="181" t="s">
        <v>53</v>
      </c>
      <c r="Q10" s="182"/>
      <c r="R10" s="183" t="s">
        <v>32</v>
      </c>
      <c r="S10" s="182"/>
      <c r="T10" s="184" t="s">
        <v>58</v>
      </c>
      <c r="U10" s="172" t="s">
        <v>61</v>
      </c>
      <c r="V10" s="172" t="s">
        <v>56</v>
      </c>
      <c r="W10" s="173" t="s">
        <v>54</v>
      </c>
      <c r="X10" s="40"/>
      <c r="Y10" s="42"/>
    </row>
    <row r="11" spans="2:26" ht="28.5" customHeight="1">
      <c r="B11" s="179" t="s">
        <v>24</v>
      </c>
      <c r="C11" s="180">
        <v>0.49305555555555558</v>
      </c>
      <c r="D11" s="181" t="s">
        <v>56</v>
      </c>
      <c r="E11" s="182"/>
      <c r="F11" s="183" t="s">
        <v>32</v>
      </c>
      <c r="G11" s="182"/>
      <c r="H11" s="184" t="s">
        <v>54</v>
      </c>
      <c r="I11" s="172" t="s">
        <v>57</v>
      </c>
      <c r="J11" s="172" t="s">
        <v>58</v>
      </c>
      <c r="K11" s="173" t="s">
        <v>53</v>
      </c>
      <c r="L11" s="176"/>
      <c r="M11" s="176"/>
      <c r="N11" s="179" t="s">
        <v>24</v>
      </c>
      <c r="O11" s="180">
        <v>0.49305555555555558</v>
      </c>
      <c r="P11" s="181" t="s">
        <v>52</v>
      </c>
      <c r="Q11" s="182"/>
      <c r="R11" s="183" t="s">
        <v>32</v>
      </c>
      <c r="S11" s="182"/>
      <c r="T11" s="184" t="s">
        <v>61</v>
      </c>
      <c r="U11" s="172" t="s">
        <v>54</v>
      </c>
      <c r="V11" s="172" t="s">
        <v>53</v>
      </c>
      <c r="W11" s="173" t="s">
        <v>56</v>
      </c>
      <c r="X11" s="40"/>
      <c r="Y11" s="42"/>
    </row>
    <row r="12" spans="2:26" ht="28.5" customHeight="1">
      <c r="B12" s="179" t="s">
        <v>25</v>
      </c>
      <c r="C12" s="180">
        <v>0.53125</v>
      </c>
      <c r="D12" s="181" t="s">
        <v>55</v>
      </c>
      <c r="E12" s="182"/>
      <c r="F12" s="183" t="s">
        <v>32</v>
      </c>
      <c r="G12" s="182"/>
      <c r="H12" s="184" t="s">
        <v>58</v>
      </c>
      <c r="I12" s="172" t="s">
        <v>61</v>
      </c>
      <c r="J12" s="172" t="s">
        <v>56</v>
      </c>
      <c r="K12" s="173" t="s">
        <v>54</v>
      </c>
      <c r="L12" s="176"/>
      <c r="M12" s="176"/>
      <c r="N12" s="179" t="s">
        <v>25</v>
      </c>
      <c r="O12" s="180">
        <v>0.53125</v>
      </c>
      <c r="P12" s="181" t="s">
        <v>54</v>
      </c>
      <c r="Q12" s="182"/>
      <c r="R12" s="183" t="s">
        <v>32</v>
      </c>
      <c r="S12" s="182"/>
      <c r="T12" s="184" t="s">
        <v>58</v>
      </c>
      <c r="U12" s="172" t="s">
        <v>52</v>
      </c>
      <c r="V12" s="172" t="s">
        <v>61</v>
      </c>
      <c r="W12" s="173" t="s">
        <v>56</v>
      </c>
      <c r="X12" s="40"/>
      <c r="Y12" s="42"/>
    </row>
    <row r="13" spans="2:26" ht="28.5" customHeight="1" thickBot="1">
      <c r="B13" s="179" t="s">
        <v>26</v>
      </c>
      <c r="C13" s="180">
        <v>0.56944444444444442</v>
      </c>
      <c r="D13" s="181" t="s">
        <v>53</v>
      </c>
      <c r="E13" s="182"/>
      <c r="F13" s="183" t="s">
        <v>32</v>
      </c>
      <c r="G13" s="182"/>
      <c r="H13" s="184" t="s">
        <v>54</v>
      </c>
      <c r="I13" s="172" t="s">
        <v>58</v>
      </c>
      <c r="J13" s="172" t="s">
        <v>55</v>
      </c>
      <c r="K13" s="173" t="s">
        <v>61</v>
      </c>
      <c r="L13" s="176"/>
      <c r="M13" s="207"/>
      <c r="N13" s="193" t="s">
        <v>26</v>
      </c>
      <c r="O13" s="194">
        <v>0.56944444444444442</v>
      </c>
      <c r="P13" s="195" t="s">
        <v>61</v>
      </c>
      <c r="Q13" s="196"/>
      <c r="R13" s="197" t="s">
        <v>32</v>
      </c>
      <c r="S13" s="196"/>
      <c r="T13" s="198" t="s">
        <v>56</v>
      </c>
      <c r="U13" s="174" t="s">
        <v>58</v>
      </c>
      <c r="V13" s="174" t="s">
        <v>54</v>
      </c>
      <c r="W13" s="175" t="s">
        <v>52</v>
      </c>
      <c r="X13" s="40"/>
      <c r="Y13" s="42"/>
    </row>
    <row r="14" spans="2:26" ht="28.5" customHeight="1" thickBot="1">
      <c r="B14" s="193" t="s">
        <v>27</v>
      </c>
      <c r="C14" s="194">
        <v>0.60763888888888895</v>
      </c>
      <c r="D14" s="195" t="s">
        <v>61</v>
      </c>
      <c r="E14" s="196"/>
      <c r="F14" s="197" t="s">
        <v>32</v>
      </c>
      <c r="G14" s="196"/>
      <c r="H14" s="198" t="s">
        <v>58</v>
      </c>
      <c r="I14" s="174" t="s">
        <v>53</v>
      </c>
      <c r="J14" s="174" t="s">
        <v>54</v>
      </c>
      <c r="K14" s="175" t="s">
        <v>55</v>
      </c>
      <c r="L14" s="176"/>
      <c r="M14" s="206"/>
      <c r="N14" s="199"/>
      <c r="O14" s="200"/>
      <c r="P14" s="208"/>
      <c r="Q14" s="209"/>
      <c r="R14" s="199"/>
      <c r="S14" s="209"/>
      <c r="T14" s="208"/>
      <c r="U14" s="208"/>
      <c r="V14" s="208"/>
      <c r="W14" s="208"/>
      <c r="Y14" s="42"/>
      <c r="Z14" s="167"/>
    </row>
    <row r="15" spans="2:26" ht="28.5" customHeight="1">
      <c r="B15" s="202"/>
      <c r="C15" s="203"/>
      <c r="D15" s="204"/>
      <c r="E15" s="205"/>
      <c r="F15" s="202"/>
      <c r="G15" s="205"/>
      <c r="H15" s="204"/>
      <c r="I15" s="204"/>
      <c r="J15" s="204"/>
      <c r="K15" s="204"/>
      <c r="L15" s="176"/>
      <c r="M15" s="176"/>
      <c r="N15" s="176"/>
      <c r="O15" s="176"/>
      <c r="P15" s="176"/>
      <c r="Q15" s="176"/>
      <c r="R15" s="176"/>
      <c r="S15" s="176"/>
      <c r="T15" s="176"/>
      <c r="U15" s="176"/>
      <c r="V15" s="176"/>
      <c r="W15" s="176"/>
      <c r="Y15" s="42"/>
      <c r="Z15" s="42"/>
    </row>
    <row r="16" spans="2:26" ht="28.5" customHeight="1">
      <c r="B16" s="202"/>
      <c r="C16" s="203"/>
      <c r="D16" s="204"/>
      <c r="E16" s="205"/>
      <c r="F16" s="202"/>
      <c r="G16" s="202"/>
      <c r="H16" s="204"/>
      <c r="I16" s="204"/>
      <c r="J16" s="204"/>
      <c r="K16" s="204"/>
      <c r="L16" s="176"/>
      <c r="M16" s="176"/>
      <c r="N16" s="176"/>
      <c r="O16" s="176"/>
      <c r="P16" s="176"/>
      <c r="Q16" s="176"/>
      <c r="R16" s="176"/>
      <c r="S16" s="176"/>
      <c r="T16" s="176"/>
      <c r="U16" s="176"/>
      <c r="V16" s="176"/>
      <c r="W16" s="176"/>
      <c r="Y16" s="42"/>
      <c r="Z16" s="42"/>
    </row>
    <row r="17" spans="2:34" ht="28.5" customHeight="1">
      <c r="B17" s="176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176"/>
      <c r="Q17" s="176"/>
      <c r="R17" s="176"/>
      <c r="S17" s="176"/>
      <c r="T17" s="176"/>
      <c r="U17" s="176"/>
      <c r="V17" s="176"/>
      <c r="W17" s="176"/>
      <c r="Y17" s="42"/>
      <c r="Z17" s="42"/>
      <c r="AA17" s="42"/>
      <c r="AB17" s="42"/>
    </row>
    <row r="18" spans="2:34" ht="28.5" customHeight="1">
      <c r="B18" s="245" t="s">
        <v>41</v>
      </c>
      <c r="C18" s="245"/>
      <c r="D18" s="259" t="s">
        <v>157</v>
      </c>
      <c r="E18" s="260"/>
      <c r="F18" s="260"/>
      <c r="G18" s="260"/>
      <c r="H18" s="260"/>
      <c r="I18" s="245" t="s">
        <v>81</v>
      </c>
      <c r="J18" s="248"/>
      <c r="K18" s="248"/>
      <c r="L18" s="176"/>
      <c r="M18" s="176"/>
      <c r="N18" s="245" t="s">
        <v>41</v>
      </c>
      <c r="O18" s="245"/>
      <c r="P18" s="249" t="s">
        <v>158</v>
      </c>
      <c r="Q18" s="250"/>
      <c r="R18" s="250"/>
      <c r="S18" s="250"/>
      <c r="T18" s="250"/>
      <c r="U18" s="245" t="s">
        <v>88</v>
      </c>
      <c r="V18" s="248"/>
      <c r="W18" s="248"/>
      <c r="Y18" s="42"/>
      <c r="Z18" s="42"/>
    </row>
    <row r="19" spans="2:34" ht="15" customHeight="1" thickBot="1">
      <c r="B19" s="176"/>
      <c r="C19" s="176"/>
      <c r="D19" s="176"/>
      <c r="E19" s="176"/>
      <c r="F19" s="176"/>
      <c r="G19" s="176"/>
      <c r="H19" s="176"/>
      <c r="I19" s="176"/>
      <c r="J19" s="176"/>
      <c r="K19" s="176"/>
      <c r="L19" s="176"/>
      <c r="M19" s="176"/>
      <c r="N19" s="176"/>
      <c r="O19" s="176"/>
      <c r="P19" s="176"/>
      <c r="Q19" s="176"/>
      <c r="R19" s="176"/>
      <c r="S19" s="176"/>
      <c r="T19" s="176"/>
      <c r="U19" s="176"/>
      <c r="V19" s="176"/>
      <c r="W19" s="176"/>
      <c r="Y19" s="42"/>
      <c r="Z19" s="42"/>
    </row>
    <row r="20" spans="2:34" ht="28.5" customHeight="1">
      <c r="B20" s="177"/>
      <c r="C20" s="178" t="s">
        <v>29</v>
      </c>
      <c r="D20" s="251" t="s">
        <v>30</v>
      </c>
      <c r="E20" s="252"/>
      <c r="F20" s="252"/>
      <c r="G20" s="252"/>
      <c r="H20" s="253"/>
      <c r="I20" s="251" t="s">
        <v>31</v>
      </c>
      <c r="J20" s="252"/>
      <c r="K20" s="254"/>
      <c r="L20" s="176"/>
      <c r="M20" s="176"/>
      <c r="N20" s="177"/>
      <c r="O20" s="178" t="s">
        <v>29</v>
      </c>
      <c r="P20" s="251" t="s">
        <v>30</v>
      </c>
      <c r="Q20" s="252"/>
      <c r="R20" s="252"/>
      <c r="S20" s="252"/>
      <c r="T20" s="253"/>
      <c r="U20" s="251" t="s">
        <v>31</v>
      </c>
      <c r="V20" s="252"/>
      <c r="W20" s="254"/>
      <c r="Y20" s="42"/>
      <c r="Z20" s="120"/>
    </row>
    <row r="21" spans="2:34" ht="28.5" customHeight="1">
      <c r="B21" s="179" t="s">
        <v>22</v>
      </c>
      <c r="C21" s="180">
        <v>0.41666666666666669</v>
      </c>
      <c r="D21" s="181" t="s">
        <v>56</v>
      </c>
      <c r="E21" s="182"/>
      <c r="F21" s="183" t="s">
        <v>32</v>
      </c>
      <c r="G21" s="182"/>
      <c r="H21" s="184" t="s">
        <v>53</v>
      </c>
      <c r="I21" s="172" t="s">
        <v>55</v>
      </c>
      <c r="J21" s="172" t="s">
        <v>57</v>
      </c>
      <c r="K21" s="173" t="s">
        <v>58</v>
      </c>
      <c r="L21" s="176"/>
      <c r="M21" s="176"/>
      <c r="N21" s="179" t="s">
        <v>22</v>
      </c>
      <c r="O21" s="180">
        <v>0.41666666666666669</v>
      </c>
      <c r="P21" s="181" t="s">
        <v>55</v>
      </c>
      <c r="Q21" s="182"/>
      <c r="R21" s="183" t="s">
        <v>32</v>
      </c>
      <c r="S21" s="182"/>
      <c r="T21" s="184" t="s">
        <v>54</v>
      </c>
      <c r="U21" s="172" t="s">
        <v>57</v>
      </c>
      <c r="V21" s="172" t="s">
        <v>52</v>
      </c>
      <c r="W21" s="173" t="s">
        <v>61</v>
      </c>
      <c r="Y21" s="42"/>
      <c r="Z21" s="121"/>
    </row>
    <row r="22" spans="2:34" ht="28.5" customHeight="1">
      <c r="B22" s="179" t="s">
        <v>23</v>
      </c>
      <c r="C22" s="180">
        <v>0.4548611111111111</v>
      </c>
      <c r="D22" s="181" t="s">
        <v>55</v>
      </c>
      <c r="E22" s="182"/>
      <c r="F22" s="183" t="s">
        <v>32</v>
      </c>
      <c r="G22" s="182"/>
      <c r="H22" s="184" t="s">
        <v>57</v>
      </c>
      <c r="I22" s="172" t="s">
        <v>56</v>
      </c>
      <c r="J22" s="172" t="s">
        <v>58</v>
      </c>
      <c r="K22" s="173" t="s">
        <v>53</v>
      </c>
      <c r="L22" s="176"/>
      <c r="M22" s="176"/>
      <c r="N22" s="179" t="s">
        <v>23</v>
      </c>
      <c r="O22" s="180">
        <v>0.4548611111111111</v>
      </c>
      <c r="P22" s="181" t="s">
        <v>57</v>
      </c>
      <c r="Q22" s="182"/>
      <c r="R22" s="183" t="s">
        <v>32</v>
      </c>
      <c r="S22" s="182"/>
      <c r="T22" s="184" t="s">
        <v>52</v>
      </c>
      <c r="U22" s="172" t="s">
        <v>55</v>
      </c>
      <c r="V22" s="172" t="s">
        <v>61</v>
      </c>
      <c r="W22" s="173" t="s">
        <v>54</v>
      </c>
      <c r="Y22" s="42"/>
      <c r="Z22" s="121"/>
    </row>
    <row r="23" spans="2:34" ht="28.5" customHeight="1">
      <c r="B23" s="179" t="s">
        <v>24</v>
      </c>
      <c r="C23" s="180">
        <v>0.49305555555555558</v>
      </c>
      <c r="D23" s="181" t="s">
        <v>56</v>
      </c>
      <c r="E23" s="182"/>
      <c r="F23" s="183" t="s">
        <v>32</v>
      </c>
      <c r="G23" s="182"/>
      <c r="H23" s="184" t="s">
        <v>58</v>
      </c>
      <c r="I23" s="172" t="s">
        <v>52</v>
      </c>
      <c r="J23" s="172" t="s">
        <v>55</v>
      </c>
      <c r="K23" s="173" t="s">
        <v>57</v>
      </c>
      <c r="L23" s="176"/>
      <c r="M23" s="176"/>
      <c r="N23" s="179" t="s">
        <v>24</v>
      </c>
      <c r="O23" s="180">
        <v>0.49305555555555558</v>
      </c>
      <c r="P23" s="181" t="s">
        <v>61</v>
      </c>
      <c r="Q23" s="182"/>
      <c r="R23" s="183" t="s">
        <v>32</v>
      </c>
      <c r="S23" s="182"/>
      <c r="T23" s="184" t="s">
        <v>54</v>
      </c>
      <c r="U23" s="172" t="s">
        <v>52</v>
      </c>
      <c r="V23" s="172" t="s">
        <v>57</v>
      </c>
      <c r="W23" s="173" t="s">
        <v>55</v>
      </c>
      <c r="Y23" s="42"/>
      <c r="Z23" s="121"/>
    </row>
    <row r="24" spans="2:34" ht="28.5" customHeight="1">
      <c r="B24" s="179" t="s">
        <v>25</v>
      </c>
      <c r="C24" s="180">
        <v>0.53125</v>
      </c>
      <c r="D24" s="181" t="s">
        <v>57</v>
      </c>
      <c r="E24" s="182"/>
      <c r="F24" s="183" t="s">
        <v>32</v>
      </c>
      <c r="G24" s="182"/>
      <c r="H24" s="184" t="s">
        <v>53</v>
      </c>
      <c r="I24" s="172" t="s">
        <v>58</v>
      </c>
      <c r="J24" s="172" t="s">
        <v>52</v>
      </c>
      <c r="K24" s="173" t="s">
        <v>55</v>
      </c>
      <c r="L24" s="176"/>
      <c r="M24" s="176"/>
      <c r="N24" s="179" t="s">
        <v>25</v>
      </c>
      <c r="O24" s="180">
        <v>0.53125</v>
      </c>
      <c r="P24" s="181" t="s">
        <v>55</v>
      </c>
      <c r="Q24" s="182"/>
      <c r="R24" s="183" t="s">
        <v>32</v>
      </c>
      <c r="S24" s="182"/>
      <c r="T24" s="184" t="s">
        <v>52</v>
      </c>
      <c r="U24" s="172" t="s">
        <v>61</v>
      </c>
      <c r="V24" s="172" t="s">
        <v>54</v>
      </c>
      <c r="W24" s="173" t="s">
        <v>57</v>
      </c>
      <c r="Y24" s="42"/>
      <c r="Z24" s="121"/>
    </row>
    <row r="25" spans="2:34" ht="28.5" customHeight="1" thickBot="1">
      <c r="B25" s="193" t="s">
        <v>26</v>
      </c>
      <c r="C25" s="194">
        <v>0.56944444444444442</v>
      </c>
      <c r="D25" s="195" t="s">
        <v>52</v>
      </c>
      <c r="E25" s="196"/>
      <c r="F25" s="197" t="s">
        <v>32</v>
      </c>
      <c r="G25" s="196"/>
      <c r="H25" s="198" t="s">
        <v>58</v>
      </c>
      <c r="I25" s="174" t="s">
        <v>57</v>
      </c>
      <c r="J25" s="174" t="s">
        <v>53</v>
      </c>
      <c r="K25" s="175" t="s">
        <v>56</v>
      </c>
      <c r="L25" s="206"/>
      <c r="M25" s="176"/>
      <c r="N25" s="193" t="s">
        <v>26</v>
      </c>
      <c r="O25" s="194">
        <v>0.56944444444444442</v>
      </c>
      <c r="P25" s="195" t="s">
        <v>57</v>
      </c>
      <c r="Q25" s="196"/>
      <c r="R25" s="197" t="s">
        <v>32</v>
      </c>
      <c r="S25" s="196"/>
      <c r="T25" s="198" t="s">
        <v>61</v>
      </c>
      <c r="U25" s="174" t="s">
        <v>54</v>
      </c>
      <c r="V25" s="174" t="s">
        <v>55</v>
      </c>
      <c r="W25" s="175" t="s">
        <v>52</v>
      </c>
      <c r="Y25" s="42"/>
      <c r="Z25" s="121"/>
    </row>
    <row r="26" spans="2:34" ht="28.5" customHeight="1">
      <c r="B26" s="199"/>
      <c r="C26" s="200"/>
      <c r="D26" s="208"/>
      <c r="E26" s="209"/>
      <c r="F26" s="199"/>
      <c r="G26" s="209"/>
      <c r="H26" s="208"/>
      <c r="I26" s="208"/>
      <c r="J26" s="208"/>
      <c r="K26" s="208"/>
      <c r="L26" s="206"/>
      <c r="M26" s="176"/>
      <c r="N26" s="201"/>
      <c r="O26" s="201"/>
      <c r="P26" s="201"/>
      <c r="Q26" s="201"/>
      <c r="R26" s="201"/>
      <c r="S26" s="201"/>
      <c r="T26" s="201"/>
      <c r="U26" s="201"/>
      <c r="V26" s="201"/>
      <c r="W26" s="201"/>
      <c r="Y26" s="42"/>
      <c r="Z26" s="121"/>
      <c r="AA26" s="42"/>
      <c r="AB26" s="42"/>
      <c r="AC26" s="41"/>
      <c r="AD26" s="41"/>
      <c r="AE26" s="41"/>
      <c r="AF26" s="41"/>
      <c r="AG26" s="41"/>
      <c r="AH26" s="41"/>
    </row>
    <row r="27" spans="2:34" ht="28.5" customHeight="1">
      <c r="B27" s="202"/>
      <c r="C27" s="203"/>
      <c r="D27" s="204"/>
      <c r="E27" s="202"/>
      <c r="F27" s="202"/>
      <c r="G27" s="202"/>
      <c r="H27" s="204"/>
      <c r="I27" s="204"/>
      <c r="J27" s="204"/>
      <c r="K27" s="204"/>
      <c r="L27" s="206"/>
      <c r="M27" s="206"/>
      <c r="N27" s="202"/>
      <c r="O27" s="203"/>
      <c r="P27" s="204"/>
      <c r="Q27" s="202"/>
      <c r="R27" s="202"/>
      <c r="S27" s="202"/>
      <c r="T27" s="204"/>
      <c r="U27" s="204"/>
      <c r="V27" s="204"/>
      <c r="W27" s="204"/>
      <c r="Y27" s="42"/>
      <c r="Z27" s="121"/>
      <c r="AA27" s="42"/>
      <c r="AB27" s="42"/>
      <c r="AC27" s="41"/>
      <c r="AD27" s="41"/>
      <c r="AE27" s="41"/>
      <c r="AF27" s="41"/>
      <c r="AG27" s="41"/>
      <c r="AH27" s="41"/>
    </row>
    <row r="28" spans="2:34" ht="28.5" customHeight="1">
      <c r="B28" s="202"/>
      <c r="C28" s="203"/>
      <c r="D28" s="204"/>
      <c r="E28" s="202"/>
      <c r="F28" s="202"/>
      <c r="G28" s="202"/>
      <c r="H28" s="204"/>
      <c r="I28" s="204"/>
      <c r="J28" s="204"/>
      <c r="K28" s="204"/>
      <c r="L28" s="206"/>
      <c r="M28" s="206"/>
      <c r="N28" s="202"/>
      <c r="O28" s="203"/>
      <c r="P28" s="204"/>
      <c r="Q28" s="202"/>
      <c r="R28" s="202"/>
      <c r="S28" s="202"/>
      <c r="T28" s="204"/>
      <c r="U28" s="204"/>
      <c r="V28" s="204"/>
      <c r="W28" s="204"/>
      <c r="Y28" s="42"/>
      <c r="Z28" s="121"/>
      <c r="AA28" s="42"/>
      <c r="AB28" s="42"/>
      <c r="AC28" s="41"/>
      <c r="AD28" s="41"/>
      <c r="AE28" s="41"/>
      <c r="AF28" s="41"/>
      <c r="AG28" s="41"/>
      <c r="AH28" s="41"/>
    </row>
    <row r="29" spans="2:34" ht="30" customHeight="1">
      <c r="B29" s="202"/>
      <c r="C29" s="203"/>
      <c r="D29" s="202"/>
      <c r="E29" s="202"/>
      <c r="F29" s="202"/>
      <c r="G29" s="202"/>
      <c r="H29" s="202"/>
      <c r="I29" s="202"/>
      <c r="J29" s="202"/>
      <c r="K29" s="202"/>
      <c r="L29" s="206"/>
      <c r="M29" s="206"/>
      <c r="N29" s="202"/>
      <c r="O29" s="203"/>
      <c r="P29" s="202"/>
      <c r="Q29" s="202"/>
      <c r="R29" s="202"/>
      <c r="S29" s="202"/>
      <c r="T29" s="202"/>
      <c r="U29" s="202"/>
      <c r="V29" s="202"/>
      <c r="W29" s="202"/>
      <c r="Y29" s="42"/>
      <c r="Z29" s="121"/>
      <c r="AA29" s="42"/>
      <c r="AB29" s="42"/>
      <c r="AC29" s="41"/>
      <c r="AD29" s="41"/>
      <c r="AE29" s="41"/>
      <c r="AF29" s="41"/>
      <c r="AG29" s="41"/>
      <c r="AH29" s="41"/>
    </row>
    <row r="30" spans="2:34" ht="9.75" customHeight="1" thickBot="1">
      <c r="B30" s="202"/>
      <c r="C30" s="203"/>
      <c r="D30" s="202"/>
      <c r="E30" s="202"/>
      <c r="F30" s="202"/>
      <c r="G30" s="202"/>
      <c r="H30" s="202"/>
      <c r="I30" s="202"/>
      <c r="J30" s="202"/>
      <c r="K30" s="202"/>
      <c r="L30" s="202"/>
      <c r="M30" s="176"/>
      <c r="N30" s="202"/>
      <c r="O30" s="203"/>
      <c r="P30" s="202"/>
      <c r="Q30" s="202"/>
      <c r="R30" s="202"/>
      <c r="S30" s="202"/>
      <c r="T30" s="202"/>
      <c r="U30" s="202"/>
      <c r="V30" s="202"/>
      <c r="W30" s="202"/>
      <c r="Y30" s="42"/>
      <c r="Z30" s="100"/>
      <c r="AA30" s="42"/>
      <c r="AB30" s="42"/>
      <c r="AC30" s="41"/>
      <c r="AD30" s="41"/>
      <c r="AE30" s="41"/>
      <c r="AF30" s="41"/>
      <c r="AG30" s="41"/>
      <c r="AH30" s="41"/>
    </row>
    <row r="31" spans="2:34" ht="61.5" customHeight="1" thickTop="1" thickBot="1">
      <c r="B31" s="255" t="s">
        <v>36</v>
      </c>
      <c r="C31" s="256"/>
      <c r="D31" s="256"/>
      <c r="E31" s="256"/>
      <c r="F31" s="256"/>
      <c r="G31" s="256"/>
      <c r="H31" s="256"/>
      <c r="I31" s="256"/>
      <c r="J31" s="256"/>
      <c r="K31" s="256"/>
      <c r="L31" s="256"/>
      <c r="M31" s="256"/>
      <c r="N31" s="256"/>
      <c r="O31" s="256"/>
      <c r="P31" s="256"/>
      <c r="Q31" s="256"/>
      <c r="R31" s="256"/>
      <c r="S31" s="256"/>
      <c r="T31" s="256"/>
      <c r="U31" s="256"/>
      <c r="V31" s="256"/>
      <c r="W31" s="257"/>
      <c r="Y31" s="42"/>
      <c r="Z31" s="101"/>
      <c r="AA31" s="42"/>
      <c r="AB31" s="42"/>
      <c r="AC31" s="41"/>
      <c r="AD31" s="41"/>
      <c r="AE31" s="41"/>
      <c r="AF31" s="41"/>
      <c r="AG31" s="41"/>
      <c r="AH31" s="41"/>
    </row>
    <row r="32" spans="2:34" ht="21.75" customHeight="1" thickTop="1">
      <c r="B32" s="176"/>
      <c r="C32" s="176"/>
      <c r="D32" s="176"/>
      <c r="E32" s="176"/>
      <c r="F32" s="176"/>
      <c r="G32" s="176"/>
      <c r="H32" s="176"/>
      <c r="I32" s="176"/>
      <c r="J32" s="176"/>
      <c r="K32" s="176"/>
      <c r="L32" s="176"/>
      <c r="M32" s="176"/>
      <c r="N32" s="176"/>
      <c r="O32" s="176"/>
      <c r="P32" s="176"/>
      <c r="Q32" s="176"/>
      <c r="R32" s="176"/>
      <c r="S32" s="176"/>
      <c r="T32" s="176"/>
      <c r="U32" s="176"/>
      <c r="V32" s="176"/>
      <c r="W32" s="176"/>
      <c r="Y32" s="42"/>
      <c r="Z32" s="101"/>
      <c r="AA32" s="42"/>
      <c r="AB32" s="42"/>
      <c r="AC32" s="41"/>
      <c r="AD32" s="41"/>
      <c r="AE32" s="41"/>
      <c r="AF32" s="41"/>
      <c r="AG32" s="41"/>
      <c r="AH32" s="41"/>
    </row>
    <row r="33" spans="1:34" ht="30" customHeight="1">
      <c r="B33" s="258" t="s">
        <v>75</v>
      </c>
      <c r="C33" s="258"/>
      <c r="D33" s="258"/>
      <c r="E33" s="258"/>
      <c r="F33" s="258"/>
      <c r="G33" s="258"/>
      <c r="H33" s="258"/>
      <c r="I33" s="258"/>
      <c r="J33" s="258"/>
      <c r="K33" s="258"/>
      <c r="L33" s="258"/>
      <c r="M33" s="258"/>
      <c r="N33" s="258"/>
      <c r="O33" s="258"/>
      <c r="P33" s="258"/>
      <c r="Q33" s="258"/>
      <c r="R33" s="258"/>
      <c r="S33" s="258"/>
      <c r="T33" s="258"/>
      <c r="U33" s="258"/>
      <c r="V33" s="258"/>
      <c r="W33" s="258"/>
      <c r="Y33" s="42"/>
      <c r="Z33" s="101"/>
      <c r="AA33" s="42"/>
      <c r="AB33" s="42"/>
      <c r="AC33" s="41"/>
      <c r="AD33" s="41"/>
      <c r="AE33" s="41"/>
      <c r="AF33" s="41"/>
      <c r="AG33" s="41"/>
      <c r="AH33" s="41"/>
    </row>
    <row r="34" spans="1:34" ht="9.75" customHeight="1">
      <c r="B34" s="176"/>
      <c r="C34" s="176"/>
      <c r="D34" s="176"/>
      <c r="E34" s="176"/>
      <c r="F34" s="176"/>
      <c r="G34" s="176"/>
      <c r="H34" s="176"/>
      <c r="I34" s="176"/>
      <c r="J34" s="176"/>
      <c r="K34" s="176"/>
      <c r="L34" s="176"/>
      <c r="M34" s="176"/>
      <c r="N34" s="176"/>
      <c r="O34" s="176"/>
      <c r="P34" s="176"/>
      <c r="Q34" s="176"/>
      <c r="R34" s="176"/>
      <c r="S34" s="176"/>
      <c r="T34" s="176"/>
      <c r="U34" s="176"/>
      <c r="V34" s="176"/>
      <c r="W34" s="176"/>
      <c r="Y34" s="42"/>
      <c r="Z34" s="101"/>
      <c r="AA34" s="42"/>
      <c r="AB34" s="42"/>
      <c r="AC34" s="41"/>
      <c r="AD34" s="41"/>
      <c r="AE34" s="41"/>
      <c r="AF34" s="41"/>
      <c r="AG34" s="41"/>
      <c r="AH34" s="41"/>
    </row>
    <row r="35" spans="1:34" ht="28.5" customHeight="1">
      <c r="B35" s="245" t="s">
        <v>41</v>
      </c>
      <c r="C35" s="245"/>
      <c r="D35" s="249" t="s">
        <v>159</v>
      </c>
      <c r="E35" s="250"/>
      <c r="F35" s="250"/>
      <c r="G35" s="250"/>
      <c r="H35" s="250"/>
      <c r="I35" s="245" t="s">
        <v>164</v>
      </c>
      <c r="J35" s="248"/>
      <c r="K35" s="248"/>
      <c r="L35" s="176"/>
      <c r="M35" s="176"/>
      <c r="N35" s="212"/>
      <c r="O35" s="212"/>
      <c r="P35" s="212"/>
      <c r="Q35" s="212"/>
      <c r="R35" s="212"/>
      <c r="S35" s="212"/>
      <c r="T35" s="212"/>
      <c r="U35" s="212"/>
      <c r="V35" s="212"/>
      <c r="W35" s="212"/>
      <c r="Y35" s="42"/>
      <c r="Z35" s="101"/>
      <c r="AA35" s="42"/>
      <c r="AB35" s="42"/>
      <c r="AC35" s="41"/>
      <c r="AD35" s="41"/>
      <c r="AE35" s="41"/>
      <c r="AF35" s="41"/>
      <c r="AG35" s="41"/>
      <c r="AH35" s="41"/>
    </row>
    <row r="36" spans="1:34" ht="15" customHeight="1" thickBot="1">
      <c r="B36" s="176"/>
      <c r="C36" s="176"/>
      <c r="D36" s="176"/>
      <c r="E36" s="176"/>
      <c r="F36" s="176"/>
      <c r="G36" s="176"/>
      <c r="H36" s="176"/>
      <c r="I36" s="176"/>
      <c r="J36" s="176"/>
      <c r="K36" s="176"/>
      <c r="L36" s="176"/>
      <c r="M36" s="176"/>
      <c r="N36" s="213"/>
      <c r="O36" s="213"/>
      <c r="P36" s="213"/>
      <c r="Q36" s="213"/>
      <c r="R36" s="213"/>
      <c r="S36" s="213"/>
      <c r="T36" s="213"/>
      <c r="U36" s="213"/>
      <c r="V36" s="213"/>
      <c r="W36" s="213"/>
      <c r="Y36" s="42"/>
      <c r="Z36" s="101"/>
      <c r="AA36" s="42"/>
      <c r="AB36" s="42"/>
      <c r="AC36" s="41"/>
      <c r="AD36" s="41"/>
      <c r="AE36" s="41"/>
      <c r="AF36" s="41"/>
      <c r="AG36" s="41"/>
      <c r="AH36" s="41"/>
    </row>
    <row r="37" spans="1:34" ht="28.5" customHeight="1">
      <c r="B37" s="177"/>
      <c r="C37" s="178" t="s">
        <v>29</v>
      </c>
      <c r="D37" s="251" t="s">
        <v>30</v>
      </c>
      <c r="E37" s="252"/>
      <c r="F37" s="252"/>
      <c r="G37" s="252"/>
      <c r="H37" s="253"/>
      <c r="I37" s="251" t="s">
        <v>31</v>
      </c>
      <c r="J37" s="252"/>
      <c r="K37" s="254"/>
      <c r="L37" s="176"/>
      <c r="M37" s="176"/>
      <c r="N37" s="214"/>
      <c r="O37" s="215"/>
      <c r="P37" s="216"/>
      <c r="Q37" s="216"/>
      <c r="R37" s="216"/>
      <c r="S37" s="216"/>
      <c r="T37" s="216"/>
      <c r="U37" s="216"/>
      <c r="V37" s="216"/>
      <c r="W37" s="216"/>
      <c r="Y37" s="42"/>
      <c r="Z37" s="101"/>
      <c r="AA37" s="42"/>
      <c r="AB37" s="42"/>
    </row>
    <row r="38" spans="1:34" ht="28.5" customHeight="1">
      <c r="A38" s="40"/>
      <c r="B38" s="179" t="s">
        <v>22</v>
      </c>
      <c r="C38" s="180">
        <v>0.39583333333333331</v>
      </c>
      <c r="D38" s="181" t="s">
        <v>57</v>
      </c>
      <c r="E38" s="182"/>
      <c r="F38" s="183" t="s">
        <v>32</v>
      </c>
      <c r="G38" s="182"/>
      <c r="H38" s="184" t="s">
        <v>58</v>
      </c>
      <c r="I38" s="172" t="s">
        <v>52</v>
      </c>
      <c r="J38" s="172" t="s">
        <v>53</v>
      </c>
      <c r="K38" s="173" t="s">
        <v>54</v>
      </c>
      <c r="L38" s="176"/>
      <c r="M38" s="176"/>
      <c r="N38" s="216"/>
      <c r="O38" s="217"/>
      <c r="P38" s="218"/>
      <c r="Q38" s="219"/>
      <c r="R38" s="216"/>
      <c r="S38" s="219"/>
      <c r="T38" s="218"/>
      <c r="U38" s="218"/>
      <c r="V38" s="218"/>
      <c r="W38" s="218"/>
      <c r="Y38" s="42"/>
      <c r="Z38" s="101"/>
      <c r="AA38" s="42"/>
      <c r="AB38" s="42"/>
    </row>
    <row r="39" spans="1:34" ht="28.5" customHeight="1">
      <c r="A39" s="40"/>
      <c r="B39" s="179" t="s">
        <v>23</v>
      </c>
      <c r="C39" s="180">
        <v>0.43402777777777773</v>
      </c>
      <c r="D39" s="181" t="s">
        <v>52</v>
      </c>
      <c r="E39" s="182"/>
      <c r="F39" s="183" t="s">
        <v>32</v>
      </c>
      <c r="G39" s="182"/>
      <c r="H39" s="184" t="s">
        <v>53</v>
      </c>
      <c r="I39" s="172" t="s">
        <v>54</v>
      </c>
      <c r="J39" s="172" t="s">
        <v>58</v>
      </c>
      <c r="K39" s="173" t="s">
        <v>57</v>
      </c>
      <c r="L39" s="176"/>
      <c r="M39" s="176"/>
      <c r="N39" s="216"/>
      <c r="O39" s="217"/>
      <c r="P39" s="218"/>
      <c r="Q39" s="219"/>
      <c r="R39" s="216"/>
      <c r="S39" s="219"/>
      <c r="T39" s="218"/>
      <c r="U39" s="218"/>
      <c r="V39" s="218"/>
      <c r="W39" s="218"/>
      <c r="Y39" s="42"/>
      <c r="Z39" s="101"/>
      <c r="AA39" s="42"/>
      <c r="AB39" s="42"/>
    </row>
    <row r="40" spans="1:34" ht="28.5" customHeight="1">
      <c r="A40" s="40"/>
      <c r="B40" s="179" t="s">
        <v>24</v>
      </c>
      <c r="C40" s="180">
        <v>0.47222222222222227</v>
      </c>
      <c r="D40" s="181" t="s">
        <v>57</v>
      </c>
      <c r="E40" s="182"/>
      <c r="F40" s="183" t="s">
        <v>32</v>
      </c>
      <c r="G40" s="182"/>
      <c r="H40" s="184" t="s">
        <v>54</v>
      </c>
      <c r="I40" s="172" t="s">
        <v>58</v>
      </c>
      <c r="J40" s="172" t="s">
        <v>56</v>
      </c>
      <c r="K40" s="173" t="s">
        <v>61</v>
      </c>
      <c r="L40" s="176"/>
      <c r="M40" s="176"/>
      <c r="N40" s="216"/>
      <c r="O40" s="217"/>
      <c r="P40" s="218"/>
      <c r="Q40" s="219"/>
      <c r="R40" s="216"/>
      <c r="S40" s="219"/>
      <c r="T40" s="218"/>
      <c r="U40" s="218"/>
      <c r="V40" s="218"/>
      <c r="W40" s="218"/>
      <c r="Z40" s="101"/>
    </row>
    <row r="41" spans="1:34" ht="28.5" customHeight="1">
      <c r="A41" s="40"/>
      <c r="B41" s="179" t="s">
        <v>25</v>
      </c>
      <c r="C41" s="180">
        <v>0.51041666666666663</v>
      </c>
      <c r="D41" s="181" t="s">
        <v>55</v>
      </c>
      <c r="E41" s="182"/>
      <c r="F41" s="183" t="s">
        <v>32</v>
      </c>
      <c r="G41" s="182"/>
      <c r="H41" s="184" t="s">
        <v>56</v>
      </c>
      <c r="I41" s="172" t="s">
        <v>61</v>
      </c>
      <c r="J41" s="172" t="s">
        <v>57</v>
      </c>
      <c r="K41" s="173" t="s">
        <v>52</v>
      </c>
      <c r="L41" s="176"/>
      <c r="M41" s="176"/>
      <c r="N41" s="216"/>
      <c r="O41" s="217"/>
      <c r="P41" s="218"/>
      <c r="Q41" s="219"/>
      <c r="R41" s="216"/>
      <c r="S41" s="219"/>
      <c r="T41" s="218"/>
      <c r="U41" s="218"/>
      <c r="V41" s="218"/>
      <c r="W41" s="218"/>
      <c r="Z41" s="101"/>
    </row>
    <row r="42" spans="1:34" ht="28.5" customHeight="1">
      <c r="A42" s="40"/>
      <c r="B42" s="179" t="s">
        <v>26</v>
      </c>
      <c r="C42" s="180">
        <v>0.54861111111111105</v>
      </c>
      <c r="D42" s="181" t="s">
        <v>53</v>
      </c>
      <c r="E42" s="182"/>
      <c r="F42" s="183" t="s">
        <v>32</v>
      </c>
      <c r="G42" s="182"/>
      <c r="H42" s="184" t="s">
        <v>61</v>
      </c>
      <c r="I42" s="172" t="s">
        <v>57</v>
      </c>
      <c r="J42" s="172" t="s">
        <v>55</v>
      </c>
      <c r="K42" s="173" t="s">
        <v>56</v>
      </c>
      <c r="L42" s="176"/>
      <c r="M42" s="176"/>
      <c r="N42" s="216"/>
      <c r="O42" s="217"/>
      <c r="P42" s="218"/>
      <c r="Q42" s="219"/>
      <c r="R42" s="216"/>
      <c r="S42" s="219"/>
      <c r="T42" s="218"/>
      <c r="U42" s="218"/>
      <c r="V42" s="218"/>
      <c r="W42" s="218"/>
      <c r="Z42" s="101"/>
    </row>
    <row r="43" spans="1:34" ht="28.5" customHeight="1">
      <c r="A43" s="40"/>
      <c r="B43" s="179" t="s">
        <v>27</v>
      </c>
      <c r="C43" s="180">
        <v>0.58680555555555558</v>
      </c>
      <c r="D43" s="181" t="s">
        <v>56</v>
      </c>
      <c r="E43" s="182"/>
      <c r="F43" s="183" t="s">
        <v>32</v>
      </c>
      <c r="G43" s="182"/>
      <c r="H43" s="184" t="s">
        <v>52</v>
      </c>
      <c r="I43" s="172" t="s">
        <v>53</v>
      </c>
      <c r="J43" s="172" t="s">
        <v>61</v>
      </c>
      <c r="K43" s="173" t="s">
        <v>55</v>
      </c>
      <c r="L43" s="176"/>
      <c r="M43" s="176"/>
      <c r="N43" s="216"/>
      <c r="O43" s="217"/>
      <c r="P43" s="218"/>
      <c r="Q43" s="219"/>
      <c r="R43" s="216"/>
      <c r="S43" s="219"/>
      <c r="T43" s="218"/>
      <c r="U43" s="218"/>
      <c r="V43" s="218"/>
      <c r="W43" s="218"/>
      <c r="Z43" s="101"/>
    </row>
    <row r="44" spans="1:34" ht="28.5" customHeight="1" thickBot="1">
      <c r="A44" s="40"/>
      <c r="B44" s="193" t="s">
        <v>28</v>
      </c>
      <c r="C44" s="194">
        <v>0.625</v>
      </c>
      <c r="D44" s="195" t="s">
        <v>55</v>
      </c>
      <c r="E44" s="196"/>
      <c r="F44" s="197" t="s">
        <v>32</v>
      </c>
      <c r="G44" s="196"/>
      <c r="H44" s="198" t="s">
        <v>61</v>
      </c>
      <c r="I44" s="174" t="s">
        <v>56</v>
      </c>
      <c r="J44" s="174" t="s">
        <v>52</v>
      </c>
      <c r="K44" s="175" t="s">
        <v>53</v>
      </c>
      <c r="L44" s="176"/>
      <c r="M44" s="176"/>
      <c r="N44" s="216"/>
      <c r="O44" s="217"/>
      <c r="P44" s="218"/>
      <c r="Q44" s="216"/>
      <c r="R44" s="216"/>
      <c r="S44" s="216"/>
      <c r="T44" s="218"/>
      <c r="U44" s="218"/>
      <c r="V44" s="218"/>
      <c r="W44" s="218"/>
      <c r="Z44" s="101"/>
    </row>
    <row r="45" spans="1:34" ht="28.5" customHeight="1">
      <c r="A45" s="40"/>
      <c r="B45" s="199"/>
      <c r="C45" s="225"/>
      <c r="D45" s="199"/>
      <c r="E45" s="199"/>
      <c r="F45" s="199"/>
      <c r="G45" s="199"/>
      <c r="H45" s="199"/>
      <c r="I45" s="199"/>
      <c r="J45" s="199"/>
      <c r="K45" s="199"/>
      <c r="L45" s="176"/>
      <c r="M45" s="176"/>
      <c r="N45" s="226"/>
      <c r="O45" s="226"/>
      <c r="P45" s="226"/>
      <c r="Q45" s="226"/>
      <c r="R45" s="226"/>
      <c r="S45" s="226"/>
      <c r="T45" s="226"/>
      <c r="U45" s="226"/>
      <c r="V45" s="226"/>
      <c r="W45" s="226"/>
      <c r="Z45" s="101"/>
    </row>
  </sheetData>
  <mergeCells count="29">
    <mergeCell ref="P8:T8"/>
    <mergeCell ref="U8:W8"/>
    <mergeCell ref="B31:W31"/>
    <mergeCell ref="B33:W33"/>
    <mergeCell ref="D8:H8"/>
    <mergeCell ref="I8:K8"/>
    <mergeCell ref="P20:T20"/>
    <mergeCell ref="U20:W20"/>
    <mergeCell ref="D20:H20"/>
    <mergeCell ref="I20:K20"/>
    <mergeCell ref="D18:H18"/>
    <mergeCell ref="I18:K18"/>
    <mergeCell ref="P18:T18"/>
    <mergeCell ref="U18:W18"/>
    <mergeCell ref="D37:H37"/>
    <mergeCell ref="I37:K37"/>
    <mergeCell ref="B18:C18"/>
    <mergeCell ref="N18:O18"/>
    <mergeCell ref="B35:C35"/>
    <mergeCell ref="D35:H35"/>
    <mergeCell ref="I35:K35"/>
    <mergeCell ref="B2:W2"/>
    <mergeCell ref="B4:W4"/>
    <mergeCell ref="B6:C6"/>
    <mergeCell ref="N6:O6"/>
    <mergeCell ref="D6:H6"/>
    <mergeCell ref="I6:K6"/>
    <mergeCell ref="P6:T6"/>
    <mergeCell ref="U6:W6"/>
  </mergeCells>
  <phoneticPr fontId="1"/>
  <pageMargins left="0.70866141732283472" right="0.70866141732283472" top="0.74803149606299213" bottom="0.74803149606299213" header="0.31496062992125984" footer="0.31496062992125984"/>
  <pageSetup paperSize="9" scale="60" orientation="landscape" verticalDpi="0" r:id="rId1"/>
  <rowBreaks count="1" manualBreakCount="1">
    <brk id="2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G45"/>
  <sheetViews>
    <sheetView zoomScale="70" zoomScaleNormal="70" workbookViewId="0">
      <selection activeCell="B2" sqref="B2:W2"/>
    </sheetView>
  </sheetViews>
  <sheetFormatPr defaultRowHeight="13.5"/>
  <cols>
    <col min="1" max="1" width="2.5" customWidth="1"/>
    <col min="2" max="2" width="4.375" customWidth="1"/>
    <col min="3" max="3" width="8.25" customWidth="1"/>
    <col min="4" max="4" width="23.625" customWidth="1"/>
    <col min="5" max="5" width="2.75" customWidth="1"/>
    <col min="6" max="6" width="3.125" customWidth="1"/>
    <col min="7" max="7" width="3" customWidth="1"/>
    <col min="8" max="8" width="23.625" customWidth="1"/>
    <col min="9" max="9" width="10.5" customWidth="1"/>
    <col min="10" max="10" width="10.375" customWidth="1"/>
    <col min="11" max="11" width="10.5" customWidth="1"/>
    <col min="12" max="13" width="2.5" customWidth="1"/>
    <col min="14" max="14" width="4.375" customWidth="1"/>
    <col min="15" max="15" width="8.75" customWidth="1"/>
    <col min="16" max="16" width="23.625" customWidth="1"/>
    <col min="17" max="17" width="3" customWidth="1"/>
    <col min="18" max="18" width="3.125" customWidth="1"/>
    <col min="19" max="19" width="3" customWidth="1"/>
    <col min="20" max="20" width="23.625" customWidth="1"/>
    <col min="21" max="21" width="10.5" customWidth="1"/>
    <col min="22" max="22" width="10.375" customWidth="1"/>
    <col min="23" max="23" width="10.5" customWidth="1"/>
    <col min="24" max="24" width="2.5" customWidth="1"/>
    <col min="25" max="25" width="6.25" customWidth="1"/>
    <col min="26" max="26" width="12.625" customWidth="1"/>
    <col min="254" max="254" width="2.5" customWidth="1"/>
    <col min="255" max="255" width="4.375" customWidth="1"/>
    <col min="256" max="256" width="8.75" customWidth="1"/>
    <col min="257" max="257" width="14.375" customWidth="1"/>
    <col min="258" max="258" width="3.125" customWidth="1"/>
    <col min="259" max="259" width="14.375" customWidth="1"/>
    <col min="260" max="260" width="10.5" customWidth="1"/>
    <col min="261" max="262" width="5.125" customWidth="1"/>
    <col min="263" max="263" width="10.5" customWidth="1"/>
    <col min="264" max="264" width="4.875" customWidth="1"/>
    <col min="265" max="265" width="4.375" customWidth="1"/>
    <col min="266" max="266" width="8.75" customWidth="1"/>
    <col min="267" max="267" width="14.375" customWidth="1"/>
    <col min="268" max="268" width="3.125" customWidth="1"/>
    <col min="269" max="269" width="14.375" customWidth="1"/>
    <col min="270" max="270" width="10.5" customWidth="1"/>
    <col min="271" max="271" width="5.125" customWidth="1"/>
    <col min="272" max="272" width="5.25" customWidth="1"/>
    <col min="273" max="273" width="10.5" customWidth="1"/>
    <col min="274" max="274" width="2.5" customWidth="1"/>
    <col min="510" max="510" width="2.5" customWidth="1"/>
    <col min="511" max="511" width="4.375" customWidth="1"/>
    <col min="512" max="512" width="8.75" customWidth="1"/>
    <col min="513" max="513" width="14.375" customWidth="1"/>
    <col min="514" max="514" width="3.125" customWidth="1"/>
    <col min="515" max="515" width="14.375" customWidth="1"/>
    <col min="516" max="516" width="10.5" customWidth="1"/>
    <col min="517" max="518" width="5.125" customWidth="1"/>
    <col min="519" max="519" width="10.5" customWidth="1"/>
    <col min="520" max="520" width="4.875" customWidth="1"/>
    <col min="521" max="521" width="4.375" customWidth="1"/>
    <col min="522" max="522" width="8.75" customWidth="1"/>
    <col min="523" max="523" width="14.375" customWidth="1"/>
    <col min="524" max="524" width="3.125" customWidth="1"/>
    <col min="525" max="525" width="14.375" customWidth="1"/>
    <col min="526" max="526" width="10.5" customWidth="1"/>
    <col min="527" max="527" width="5.125" customWidth="1"/>
    <col min="528" max="528" width="5.25" customWidth="1"/>
    <col min="529" max="529" width="10.5" customWidth="1"/>
    <col min="530" max="530" width="2.5" customWidth="1"/>
    <col min="766" max="766" width="2.5" customWidth="1"/>
    <col min="767" max="767" width="4.375" customWidth="1"/>
    <col min="768" max="768" width="8.75" customWidth="1"/>
    <col min="769" max="769" width="14.375" customWidth="1"/>
    <col min="770" max="770" width="3.125" customWidth="1"/>
    <col min="771" max="771" width="14.375" customWidth="1"/>
    <col min="772" max="772" width="10.5" customWidth="1"/>
    <col min="773" max="774" width="5.125" customWidth="1"/>
    <col min="775" max="775" width="10.5" customWidth="1"/>
    <col min="776" max="776" width="4.875" customWidth="1"/>
    <col min="777" max="777" width="4.375" customWidth="1"/>
    <col min="778" max="778" width="8.75" customWidth="1"/>
    <col min="779" max="779" width="14.375" customWidth="1"/>
    <col min="780" max="780" width="3.125" customWidth="1"/>
    <col min="781" max="781" width="14.375" customWidth="1"/>
    <col min="782" max="782" width="10.5" customWidth="1"/>
    <col min="783" max="783" width="5.125" customWidth="1"/>
    <col min="784" max="784" width="5.25" customWidth="1"/>
    <col min="785" max="785" width="10.5" customWidth="1"/>
    <col min="786" max="786" width="2.5" customWidth="1"/>
    <col min="1022" max="1022" width="2.5" customWidth="1"/>
    <col min="1023" max="1023" width="4.375" customWidth="1"/>
    <col min="1024" max="1024" width="8.75" customWidth="1"/>
    <col min="1025" max="1025" width="14.375" customWidth="1"/>
    <col min="1026" max="1026" width="3.125" customWidth="1"/>
    <col min="1027" max="1027" width="14.375" customWidth="1"/>
    <col min="1028" max="1028" width="10.5" customWidth="1"/>
    <col min="1029" max="1030" width="5.125" customWidth="1"/>
    <col min="1031" max="1031" width="10.5" customWidth="1"/>
    <col min="1032" max="1032" width="4.875" customWidth="1"/>
    <col min="1033" max="1033" width="4.375" customWidth="1"/>
    <col min="1034" max="1034" width="8.75" customWidth="1"/>
    <col min="1035" max="1035" width="14.375" customWidth="1"/>
    <col min="1036" max="1036" width="3.125" customWidth="1"/>
    <col min="1037" max="1037" width="14.375" customWidth="1"/>
    <col min="1038" max="1038" width="10.5" customWidth="1"/>
    <col min="1039" max="1039" width="5.125" customWidth="1"/>
    <col min="1040" max="1040" width="5.25" customWidth="1"/>
    <col min="1041" max="1041" width="10.5" customWidth="1"/>
    <col min="1042" max="1042" width="2.5" customWidth="1"/>
    <col min="1278" max="1278" width="2.5" customWidth="1"/>
    <col min="1279" max="1279" width="4.375" customWidth="1"/>
    <col min="1280" max="1280" width="8.75" customWidth="1"/>
    <col min="1281" max="1281" width="14.375" customWidth="1"/>
    <col min="1282" max="1282" width="3.125" customWidth="1"/>
    <col min="1283" max="1283" width="14.375" customWidth="1"/>
    <col min="1284" max="1284" width="10.5" customWidth="1"/>
    <col min="1285" max="1286" width="5.125" customWidth="1"/>
    <col min="1287" max="1287" width="10.5" customWidth="1"/>
    <col min="1288" max="1288" width="4.875" customWidth="1"/>
    <col min="1289" max="1289" width="4.375" customWidth="1"/>
    <col min="1290" max="1290" width="8.75" customWidth="1"/>
    <col min="1291" max="1291" width="14.375" customWidth="1"/>
    <col min="1292" max="1292" width="3.125" customWidth="1"/>
    <col min="1293" max="1293" width="14.375" customWidth="1"/>
    <col min="1294" max="1294" width="10.5" customWidth="1"/>
    <col min="1295" max="1295" width="5.125" customWidth="1"/>
    <col min="1296" max="1296" width="5.25" customWidth="1"/>
    <col min="1297" max="1297" width="10.5" customWidth="1"/>
    <col min="1298" max="1298" width="2.5" customWidth="1"/>
    <col min="1534" max="1534" width="2.5" customWidth="1"/>
    <col min="1535" max="1535" width="4.375" customWidth="1"/>
    <col min="1536" max="1536" width="8.75" customWidth="1"/>
    <col min="1537" max="1537" width="14.375" customWidth="1"/>
    <col min="1538" max="1538" width="3.125" customWidth="1"/>
    <col min="1539" max="1539" width="14.375" customWidth="1"/>
    <col min="1540" max="1540" width="10.5" customWidth="1"/>
    <col min="1541" max="1542" width="5.125" customWidth="1"/>
    <col min="1543" max="1543" width="10.5" customWidth="1"/>
    <col min="1544" max="1544" width="4.875" customWidth="1"/>
    <col min="1545" max="1545" width="4.375" customWidth="1"/>
    <col min="1546" max="1546" width="8.75" customWidth="1"/>
    <col min="1547" max="1547" width="14.375" customWidth="1"/>
    <col min="1548" max="1548" width="3.125" customWidth="1"/>
    <col min="1549" max="1549" width="14.375" customWidth="1"/>
    <col min="1550" max="1550" width="10.5" customWidth="1"/>
    <col min="1551" max="1551" width="5.125" customWidth="1"/>
    <col min="1552" max="1552" width="5.25" customWidth="1"/>
    <col min="1553" max="1553" width="10.5" customWidth="1"/>
    <col min="1554" max="1554" width="2.5" customWidth="1"/>
    <col min="1790" max="1790" width="2.5" customWidth="1"/>
    <col min="1791" max="1791" width="4.375" customWidth="1"/>
    <col min="1792" max="1792" width="8.75" customWidth="1"/>
    <col min="1793" max="1793" width="14.375" customWidth="1"/>
    <col min="1794" max="1794" width="3.125" customWidth="1"/>
    <col min="1795" max="1795" width="14.375" customWidth="1"/>
    <col min="1796" max="1796" width="10.5" customWidth="1"/>
    <col min="1797" max="1798" width="5.125" customWidth="1"/>
    <col min="1799" max="1799" width="10.5" customWidth="1"/>
    <col min="1800" max="1800" width="4.875" customWidth="1"/>
    <col min="1801" max="1801" width="4.375" customWidth="1"/>
    <col min="1802" max="1802" width="8.75" customWidth="1"/>
    <col min="1803" max="1803" width="14.375" customWidth="1"/>
    <col min="1804" max="1804" width="3.125" customWidth="1"/>
    <col min="1805" max="1805" width="14.375" customWidth="1"/>
    <col min="1806" max="1806" width="10.5" customWidth="1"/>
    <col min="1807" max="1807" width="5.125" customWidth="1"/>
    <col min="1808" max="1808" width="5.25" customWidth="1"/>
    <col min="1809" max="1809" width="10.5" customWidth="1"/>
    <col min="1810" max="1810" width="2.5" customWidth="1"/>
    <col min="2046" max="2046" width="2.5" customWidth="1"/>
    <col min="2047" max="2047" width="4.375" customWidth="1"/>
    <col min="2048" max="2048" width="8.75" customWidth="1"/>
    <col min="2049" max="2049" width="14.375" customWidth="1"/>
    <col min="2050" max="2050" width="3.125" customWidth="1"/>
    <col min="2051" max="2051" width="14.375" customWidth="1"/>
    <col min="2052" max="2052" width="10.5" customWidth="1"/>
    <col min="2053" max="2054" width="5.125" customWidth="1"/>
    <col min="2055" max="2055" width="10.5" customWidth="1"/>
    <col min="2056" max="2056" width="4.875" customWidth="1"/>
    <col min="2057" max="2057" width="4.375" customWidth="1"/>
    <col min="2058" max="2058" width="8.75" customWidth="1"/>
    <col min="2059" max="2059" width="14.375" customWidth="1"/>
    <col min="2060" max="2060" width="3.125" customWidth="1"/>
    <col min="2061" max="2061" width="14.375" customWidth="1"/>
    <col min="2062" max="2062" width="10.5" customWidth="1"/>
    <col min="2063" max="2063" width="5.125" customWidth="1"/>
    <col min="2064" max="2064" width="5.25" customWidth="1"/>
    <col min="2065" max="2065" width="10.5" customWidth="1"/>
    <col min="2066" max="2066" width="2.5" customWidth="1"/>
    <col min="2302" max="2302" width="2.5" customWidth="1"/>
    <col min="2303" max="2303" width="4.375" customWidth="1"/>
    <col min="2304" max="2304" width="8.75" customWidth="1"/>
    <col min="2305" max="2305" width="14.375" customWidth="1"/>
    <col min="2306" max="2306" width="3.125" customWidth="1"/>
    <col min="2307" max="2307" width="14.375" customWidth="1"/>
    <col min="2308" max="2308" width="10.5" customWidth="1"/>
    <col min="2309" max="2310" width="5.125" customWidth="1"/>
    <col min="2311" max="2311" width="10.5" customWidth="1"/>
    <col min="2312" max="2312" width="4.875" customWidth="1"/>
    <col min="2313" max="2313" width="4.375" customWidth="1"/>
    <col min="2314" max="2314" width="8.75" customWidth="1"/>
    <col min="2315" max="2315" width="14.375" customWidth="1"/>
    <col min="2316" max="2316" width="3.125" customWidth="1"/>
    <col min="2317" max="2317" width="14.375" customWidth="1"/>
    <col min="2318" max="2318" width="10.5" customWidth="1"/>
    <col min="2319" max="2319" width="5.125" customWidth="1"/>
    <col min="2320" max="2320" width="5.25" customWidth="1"/>
    <col min="2321" max="2321" width="10.5" customWidth="1"/>
    <col min="2322" max="2322" width="2.5" customWidth="1"/>
    <col min="2558" max="2558" width="2.5" customWidth="1"/>
    <col min="2559" max="2559" width="4.375" customWidth="1"/>
    <col min="2560" max="2560" width="8.75" customWidth="1"/>
    <col min="2561" max="2561" width="14.375" customWidth="1"/>
    <col min="2562" max="2562" width="3.125" customWidth="1"/>
    <col min="2563" max="2563" width="14.375" customWidth="1"/>
    <col min="2564" max="2564" width="10.5" customWidth="1"/>
    <col min="2565" max="2566" width="5.125" customWidth="1"/>
    <col min="2567" max="2567" width="10.5" customWidth="1"/>
    <col min="2568" max="2568" width="4.875" customWidth="1"/>
    <col min="2569" max="2569" width="4.375" customWidth="1"/>
    <col min="2570" max="2570" width="8.75" customWidth="1"/>
    <col min="2571" max="2571" width="14.375" customWidth="1"/>
    <col min="2572" max="2572" width="3.125" customWidth="1"/>
    <col min="2573" max="2573" width="14.375" customWidth="1"/>
    <col min="2574" max="2574" width="10.5" customWidth="1"/>
    <col min="2575" max="2575" width="5.125" customWidth="1"/>
    <col min="2576" max="2576" width="5.25" customWidth="1"/>
    <col min="2577" max="2577" width="10.5" customWidth="1"/>
    <col min="2578" max="2578" width="2.5" customWidth="1"/>
    <col min="2814" max="2814" width="2.5" customWidth="1"/>
    <col min="2815" max="2815" width="4.375" customWidth="1"/>
    <col min="2816" max="2816" width="8.75" customWidth="1"/>
    <col min="2817" max="2817" width="14.375" customWidth="1"/>
    <col min="2818" max="2818" width="3.125" customWidth="1"/>
    <col min="2819" max="2819" width="14.375" customWidth="1"/>
    <col min="2820" max="2820" width="10.5" customWidth="1"/>
    <col min="2821" max="2822" width="5.125" customWidth="1"/>
    <col min="2823" max="2823" width="10.5" customWidth="1"/>
    <col min="2824" max="2824" width="4.875" customWidth="1"/>
    <col min="2825" max="2825" width="4.375" customWidth="1"/>
    <col min="2826" max="2826" width="8.75" customWidth="1"/>
    <col min="2827" max="2827" width="14.375" customWidth="1"/>
    <col min="2828" max="2828" width="3.125" customWidth="1"/>
    <col min="2829" max="2829" width="14.375" customWidth="1"/>
    <col min="2830" max="2830" width="10.5" customWidth="1"/>
    <col min="2831" max="2831" width="5.125" customWidth="1"/>
    <col min="2832" max="2832" width="5.25" customWidth="1"/>
    <col min="2833" max="2833" width="10.5" customWidth="1"/>
    <col min="2834" max="2834" width="2.5" customWidth="1"/>
    <col min="3070" max="3070" width="2.5" customWidth="1"/>
    <col min="3071" max="3071" width="4.375" customWidth="1"/>
    <col min="3072" max="3072" width="8.75" customWidth="1"/>
    <col min="3073" max="3073" width="14.375" customWidth="1"/>
    <col min="3074" max="3074" width="3.125" customWidth="1"/>
    <col min="3075" max="3075" width="14.375" customWidth="1"/>
    <col min="3076" max="3076" width="10.5" customWidth="1"/>
    <col min="3077" max="3078" width="5.125" customWidth="1"/>
    <col min="3079" max="3079" width="10.5" customWidth="1"/>
    <col min="3080" max="3080" width="4.875" customWidth="1"/>
    <col min="3081" max="3081" width="4.375" customWidth="1"/>
    <col min="3082" max="3082" width="8.75" customWidth="1"/>
    <col min="3083" max="3083" width="14.375" customWidth="1"/>
    <col min="3084" max="3084" width="3.125" customWidth="1"/>
    <col min="3085" max="3085" width="14.375" customWidth="1"/>
    <col min="3086" max="3086" width="10.5" customWidth="1"/>
    <col min="3087" max="3087" width="5.125" customWidth="1"/>
    <col min="3088" max="3088" width="5.25" customWidth="1"/>
    <col min="3089" max="3089" width="10.5" customWidth="1"/>
    <col min="3090" max="3090" width="2.5" customWidth="1"/>
    <col min="3326" max="3326" width="2.5" customWidth="1"/>
    <col min="3327" max="3327" width="4.375" customWidth="1"/>
    <col min="3328" max="3328" width="8.75" customWidth="1"/>
    <col min="3329" max="3329" width="14.375" customWidth="1"/>
    <col min="3330" max="3330" width="3.125" customWidth="1"/>
    <col min="3331" max="3331" width="14.375" customWidth="1"/>
    <col min="3332" max="3332" width="10.5" customWidth="1"/>
    <col min="3333" max="3334" width="5.125" customWidth="1"/>
    <col min="3335" max="3335" width="10.5" customWidth="1"/>
    <col min="3336" max="3336" width="4.875" customWidth="1"/>
    <col min="3337" max="3337" width="4.375" customWidth="1"/>
    <col min="3338" max="3338" width="8.75" customWidth="1"/>
    <col min="3339" max="3339" width="14.375" customWidth="1"/>
    <col min="3340" max="3340" width="3.125" customWidth="1"/>
    <col min="3341" max="3341" width="14.375" customWidth="1"/>
    <col min="3342" max="3342" width="10.5" customWidth="1"/>
    <col min="3343" max="3343" width="5.125" customWidth="1"/>
    <col min="3344" max="3344" width="5.25" customWidth="1"/>
    <col min="3345" max="3345" width="10.5" customWidth="1"/>
    <col min="3346" max="3346" width="2.5" customWidth="1"/>
    <col min="3582" max="3582" width="2.5" customWidth="1"/>
    <col min="3583" max="3583" width="4.375" customWidth="1"/>
    <col min="3584" max="3584" width="8.75" customWidth="1"/>
    <col min="3585" max="3585" width="14.375" customWidth="1"/>
    <col min="3586" max="3586" width="3.125" customWidth="1"/>
    <col min="3587" max="3587" width="14.375" customWidth="1"/>
    <col min="3588" max="3588" width="10.5" customWidth="1"/>
    <col min="3589" max="3590" width="5.125" customWidth="1"/>
    <col min="3591" max="3591" width="10.5" customWidth="1"/>
    <col min="3592" max="3592" width="4.875" customWidth="1"/>
    <col min="3593" max="3593" width="4.375" customWidth="1"/>
    <col min="3594" max="3594" width="8.75" customWidth="1"/>
    <col min="3595" max="3595" width="14.375" customWidth="1"/>
    <col min="3596" max="3596" width="3.125" customWidth="1"/>
    <col min="3597" max="3597" width="14.375" customWidth="1"/>
    <col min="3598" max="3598" width="10.5" customWidth="1"/>
    <col min="3599" max="3599" width="5.125" customWidth="1"/>
    <col min="3600" max="3600" width="5.25" customWidth="1"/>
    <col min="3601" max="3601" width="10.5" customWidth="1"/>
    <col min="3602" max="3602" width="2.5" customWidth="1"/>
    <col min="3838" max="3838" width="2.5" customWidth="1"/>
    <col min="3839" max="3839" width="4.375" customWidth="1"/>
    <col min="3840" max="3840" width="8.75" customWidth="1"/>
    <col min="3841" max="3841" width="14.375" customWidth="1"/>
    <col min="3842" max="3842" width="3.125" customWidth="1"/>
    <col min="3843" max="3843" width="14.375" customWidth="1"/>
    <col min="3844" max="3844" width="10.5" customWidth="1"/>
    <col min="3845" max="3846" width="5.125" customWidth="1"/>
    <col min="3847" max="3847" width="10.5" customWidth="1"/>
    <col min="3848" max="3848" width="4.875" customWidth="1"/>
    <col min="3849" max="3849" width="4.375" customWidth="1"/>
    <col min="3850" max="3850" width="8.75" customWidth="1"/>
    <col min="3851" max="3851" width="14.375" customWidth="1"/>
    <col min="3852" max="3852" width="3.125" customWidth="1"/>
    <col min="3853" max="3853" width="14.375" customWidth="1"/>
    <col min="3854" max="3854" width="10.5" customWidth="1"/>
    <col min="3855" max="3855" width="5.125" customWidth="1"/>
    <col min="3856" max="3856" width="5.25" customWidth="1"/>
    <col min="3857" max="3857" width="10.5" customWidth="1"/>
    <col min="3858" max="3858" width="2.5" customWidth="1"/>
    <col min="4094" max="4094" width="2.5" customWidth="1"/>
    <col min="4095" max="4095" width="4.375" customWidth="1"/>
    <col min="4096" max="4096" width="8.75" customWidth="1"/>
    <col min="4097" max="4097" width="14.375" customWidth="1"/>
    <col min="4098" max="4098" width="3.125" customWidth="1"/>
    <col min="4099" max="4099" width="14.375" customWidth="1"/>
    <col min="4100" max="4100" width="10.5" customWidth="1"/>
    <col min="4101" max="4102" width="5.125" customWidth="1"/>
    <col min="4103" max="4103" width="10.5" customWidth="1"/>
    <col min="4104" max="4104" width="4.875" customWidth="1"/>
    <col min="4105" max="4105" width="4.375" customWidth="1"/>
    <col min="4106" max="4106" width="8.75" customWidth="1"/>
    <col min="4107" max="4107" width="14.375" customWidth="1"/>
    <col min="4108" max="4108" width="3.125" customWidth="1"/>
    <col min="4109" max="4109" width="14.375" customWidth="1"/>
    <col min="4110" max="4110" width="10.5" customWidth="1"/>
    <col min="4111" max="4111" width="5.125" customWidth="1"/>
    <col min="4112" max="4112" width="5.25" customWidth="1"/>
    <col min="4113" max="4113" width="10.5" customWidth="1"/>
    <col min="4114" max="4114" width="2.5" customWidth="1"/>
    <col min="4350" max="4350" width="2.5" customWidth="1"/>
    <col min="4351" max="4351" width="4.375" customWidth="1"/>
    <col min="4352" max="4352" width="8.75" customWidth="1"/>
    <col min="4353" max="4353" width="14.375" customWidth="1"/>
    <col min="4354" max="4354" width="3.125" customWidth="1"/>
    <col min="4355" max="4355" width="14.375" customWidth="1"/>
    <col min="4356" max="4356" width="10.5" customWidth="1"/>
    <col min="4357" max="4358" width="5.125" customWidth="1"/>
    <col min="4359" max="4359" width="10.5" customWidth="1"/>
    <col min="4360" max="4360" width="4.875" customWidth="1"/>
    <col min="4361" max="4361" width="4.375" customWidth="1"/>
    <col min="4362" max="4362" width="8.75" customWidth="1"/>
    <col min="4363" max="4363" width="14.375" customWidth="1"/>
    <col min="4364" max="4364" width="3.125" customWidth="1"/>
    <col min="4365" max="4365" width="14.375" customWidth="1"/>
    <col min="4366" max="4366" width="10.5" customWidth="1"/>
    <col min="4367" max="4367" width="5.125" customWidth="1"/>
    <col min="4368" max="4368" width="5.25" customWidth="1"/>
    <col min="4369" max="4369" width="10.5" customWidth="1"/>
    <col min="4370" max="4370" width="2.5" customWidth="1"/>
    <col min="4606" max="4606" width="2.5" customWidth="1"/>
    <col min="4607" max="4607" width="4.375" customWidth="1"/>
    <col min="4608" max="4608" width="8.75" customWidth="1"/>
    <col min="4609" max="4609" width="14.375" customWidth="1"/>
    <col min="4610" max="4610" width="3.125" customWidth="1"/>
    <col min="4611" max="4611" width="14.375" customWidth="1"/>
    <col min="4612" max="4612" width="10.5" customWidth="1"/>
    <col min="4613" max="4614" width="5.125" customWidth="1"/>
    <col min="4615" max="4615" width="10.5" customWidth="1"/>
    <col min="4616" max="4616" width="4.875" customWidth="1"/>
    <col min="4617" max="4617" width="4.375" customWidth="1"/>
    <col min="4618" max="4618" width="8.75" customWidth="1"/>
    <col min="4619" max="4619" width="14.375" customWidth="1"/>
    <col min="4620" max="4620" width="3.125" customWidth="1"/>
    <col min="4621" max="4621" width="14.375" customWidth="1"/>
    <col min="4622" max="4622" width="10.5" customWidth="1"/>
    <col min="4623" max="4623" width="5.125" customWidth="1"/>
    <col min="4624" max="4624" width="5.25" customWidth="1"/>
    <col min="4625" max="4625" width="10.5" customWidth="1"/>
    <col min="4626" max="4626" width="2.5" customWidth="1"/>
    <col min="4862" max="4862" width="2.5" customWidth="1"/>
    <col min="4863" max="4863" width="4.375" customWidth="1"/>
    <col min="4864" max="4864" width="8.75" customWidth="1"/>
    <col min="4865" max="4865" width="14.375" customWidth="1"/>
    <col min="4866" max="4866" width="3.125" customWidth="1"/>
    <col min="4867" max="4867" width="14.375" customWidth="1"/>
    <col min="4868" max="4868" width="10.5" customWidth="1"/>
    <col min="4869" max="4870" width="5.125" customWidth="1"/>
    <col min="4871" max="4871" width="10.5" customWidth="1"/>
    <col min="4872" max="4872" width="4.875" customWidth="1"/>
    <col min="4873" max="4873" width="4.375" customWidth="1"/>
    <col min="4874" max="4874" width="8.75" customWidth="1"/>
    <col min="4875" max="4875" width="14.375" customWidth="1"/>
    <col min="4876" max="4876" width="3.125" customWidth="1"/>
    <col min="4877" max="4877" width="14.375" customWidth="1"/>
    <col min="4878" max="4878" width="10.5" customWidth="1"/>
    <col min="4879" max="4879" width="5.125" customWidth="1"/>
    <col min="4880" max="4880" width="5.25" customWidth="1"/>
    <col min="4881" max="4881" width="10.5" customWidth="1"/>
    <col min="4882" max="4882" width="2.5" customWidth="1"/>
    <col min="5118" max="5118" width="2.5" customWidth="1"/>
    <col min="5119" max="5119" width="4.375" customWidth="1"/>
    <col min="5120" max="5120" width="8.75" customWidth="1"/>
    <col min="5121" max="5121" width="14.375" customWidth="1"/>
    <col min="5122" max="5122" width="3.125" customWidth="1"/>
    <col min="5123" max="5123" width="14.375" customWidth="1"/>
    <col min="5124" max="5124" width="10.5" customWidth="1"/>
    <col min="5125" max="5126" width="5.125" customWidth="1"/>
    <col min="5127" max="5127" width="10.5" customWidth="1"/>
    <col min="5128" max="5128" width="4.875" customWidth="1"/>
    <col min="5129" max="5129" width="4.375" customWidth="1"/>
    <col min="5130" max="5130" width="8.75" customWidth="1"/>
    <col min="5131" max="5131" width="14.375" customWidth="1"/>
    <col min="5132" max="5132" width="3.125" customWidth="1"/>
    <col min="5133" max="5133" width="14.375" customWidth="1"/>
    <col min="5134" max="5134" width="10.5" customWidth="1"/>
    <col min="5135" max="5135" width="5.125" customWidth="1"/>
    <col min="5136" max="5136" width="5.25" customWidth="1"/>
    <col min="5137" max="5137" width="10.5" customWidth="1"/>
    <col min="5138" max="5138" width="2.5" customWidth="1"/>
    <col min="5374" max="5374" width="2.5" customWidth="1"/>
    <col min="5375" max="5375" width="4.375" customWidth="1"/>
    <col min="5376" max="5376" width="8.75" customWidth="1"/>
    <col min="5377" max="5377" width="14.375" customWidth="1"/>
    <col min="5378" max="5378" width="3.125" customWidth="1"/>
    <col min="5379" max="5379" width="14.375" customWidth="1"/>
    <col min="5380" max="5380" width="10.5" customWidth="1"/>
    <col min="5381" max="5382" width="5.125" customWidth="1"/>
    <col min="5383" max="5383" width="10.5" customWidth="1"/>
    <col min="5384" max="5384" width="4.875" customWidth="1"/>
    <col min="5385" max="5385" width="4.375" customWidth="1"/>
    <col min="5386" max="5386" width="8.75" customWidth="1"/>
    <col min="5387" max="5387" width="14.375" customWidth="1"/>
    <col min="5388" max="5388" width="3.125" customWidth="1"/>
    <col min="5389" max="5389" width="14.375" customWidth="1"/>
    <col min="5390" max="5390" width="10.5" customWidth="1"/>
    <col min="5391" max="5391" width="5.125" customWidth="1"/>
    <col min="5392" max="5392" width="5.25" customWidth="1"/>
    <col min="5393" max="5393" width="10.5" customWidth="1"/>
    <col min="5394" max="5394" width="2.5" customWidth="1"/>
    <col min="5630" max="5630" width="2.5" customWidth="1"/>
    <col min="5631" max="5631" width="4.375" customWidth="1"/>
    <col min="5632" max="5632" width="8.75" customWidth="1"/>
    <col min="5633" max="5633" width="14.375" customWidth="1"/>
    <col min="5634" max="5634" width="3.125" customWidth="1"/>
    <col min="5635" max="5635" width="14.375" customWidth="1"/>
    <col min="5636" max="5636" width="10.5" customWidth="1"/>
    <col min="5637" max="5638" width="5.125" customWidth="1"/>
    <col min="5639" max="5639" width="10.5" customWidth="1"/>
    <col min="5640" max="5640" width="4.875" customWidth="1"/>
    <col min="5641" max="5641" width="4.375" customWidth="1"/>
    <col min="5642" max="5642" width="8.75" customWidth="1"/>
    <col min="5643" max="5643" width="14.375" customWidth="1"/>
    <col min="5644" max="5644" width="3.125" customWidth="1"/>
    <col min="5645" max="5645" width="14.375" customWidth="1"/>
    <col min="5646" max="5646" width="10.5" customWidth="1"/>
    <col min="5647" max="5647" width="5.125" customWidth="1"/>
    <col min="5648" max="5648" width="5.25" customWidth="1"/>
    <col min="5649" max="5649" width="10.5" customWidth="1"/>
    <col min="5650" max="5650" width="2.5" customWidth="1"/>
    <col min="5886" max="5886" width="2.5" customWidth="1"/>
    <col min="5887" max="5887" width="4.375" customWidth="1"/>
    <col min="5888" max="5888" width="8.75" customWidth="1"/>
    <col min="5889" max="5889" width="14.375" customWidth="1"/>
    <col min="5890" max="5890" width="3.125" customWidth="1"/>
    <col min="5891" max="5891" width="14.375" customWidth="1"/>
    <col min="5892" max="5892" width="10.5" customWidth="1"/>
    <col min="5893" max="5894" width="5.125" customWidth="1"/>
    <col min="5895" max="5895" width="10.5" customWidth="1"/>
    <col min="5896" max="5896" width="4.875" customWidth="1"/>
    <col min="5897" max="5897" width="4.375" customWidth="1"/>
    <col min="5898" max="5898" width="8.75" customWidth="1"/>
    <col min="5899" max="5899" width="14.375" customWidth="1"/>
    <col min="5900" max="5900" width="3.125" customWidth="1"/>
    <col min="5901" max="5901" width="14.375" customWidth="1"/>
    <col min="5902" max="5902" width="10.5" customWidth="1"/>
    <col min="5903" max="5903" width="5.125" customWidth="1"/>
    <col min="5904" max="5904" width="5.25" customWidth="1"/>
    <col min="5905" max="5905" width="10.5" customWidth="1"/>
    <col min="5906" max="5906" width="2.5" customWidth="1"/>
    <col min="6142" max="6142" width="2.5" customWidth="1"/>
    <col min="6143" max="6143" width="4.375" customWidth="1"/>
    <col min="6144" max="6144" width="8.75" customWidth="1"/>
    <col min="6145" max="6145" width="14.375" customWidth="1"/>
    <col min="6146" max="6146" width="3.125" customWidth="1"/>
    <col min="6147" max="6147" width="14.375" customWidth="1"/>
    <col min="6148" max="6148" width="10.5" customWidth="1"/>
    <col min="6149" max="6150" width="5.125" customWidth="1"/>
    <col min="6151" max="6151" width="10.5" customWidth="1"/>
    <col min="6152" max="6152" width="4.875" customWidth="1"/>
    <col min="6153" max="6153" width="4.375" customWidth="1"/>
    <col min="6154" max="6154" width="8.75" customWidth="1"/>
    <col min="6155" max="6155" width="14.375" customWidth="1"/>
    <col min="6156" max="6156" width="3.125" customWidth="1"/>
    <col min="6157" max="6157" width="14.375" customWidth="1"/>
    <col min="6158" max="6158" width="10.5" customWidth="1"/>
    <col min="6159" max="6159" width="5.125" customWidth="1"/>
    <col min="6160" max="6160" width="5.25" customWidth="1"/>
    <col min="6161" max="6161" width="10.5" customWidth="1"/>
    <col min="6162" max="6162" width="2.5" customWidth="1"/>
    <col min="6398" max="6398" width="2.5" customWidth="1"/>
    <col min="6399" max="6399" width="4.375" customWidth="1"/>
    <col min="6400" max="6400" width="8.75" customWidth="1"/>
    <col min="6401" max="6401" width="14.375" customWidth="1"/>
    <col min="6402" max="6402" width="3.125" customWidth="1"/>
    <col min="6403" max="6403" width="14.375" customWidth="1"/>
    <col min="6404" max="6404" width="10.5" customWidth="1"/>
    <col min="6405" max="6406" width="5.125" customWidth="1"/>
    <col min="6407" max="6407" width="10.5" customWidth="1"/>
    <col min="6408" max="6408" width="4.875" customWidth="1"/>
    <col min="6409" max="6409" width="4.375" customWidth="1"/>
    <col min="6410" max="6410" width="8.75" customWidth="1"/>
    <col min="6411" max="6411" width="14.375" customWidth="1"/>
    <col min="6412" max="6412" width="3.125" customWidth="1"/>
    <col min="6413" max="6413" width="14.375" customWidth="1"/>
    <col min="6414" max="6414" width="10.5" customWidth="1"/>
    <col min="6415" max="6415" width="5.125" customWidth="1"/>
    <col min="6416" max="6416" width="5.25" customWidth="1"/>
    <col min="6417" max="6417" width="10.5" customWidth="1"/>
    <col min="6418" max="6418" width="2.5" customWidth="1"/>
    <col min="6654" max="6654" width="2.5" customWidth="1"/>
    <col min="6655" max="6655" width="4.375" customWidth="1"/>
    <col min="6656" max="6656" width="8.75" customWidth="1"/>
    <col min="6657" max="6657" width="14.375" customWidth="1"/>
    <col min="6658" max="6658" width="3.125" customWidth="1"/>
    <col min="6659" max="6659" width="14.375" customWidth="1"/>
    <col min="6660" max="6660" width="10.5" customWidth="1"/>
    <col min="6661" max="6662" width="5.125" customWidth="1"/>
    <col min="6663" max="6663" width="10.5" customWidth="1"/>
    <col min="6664" max="6664" width="4.875" customWidth="1"/>
    <col min="6665" max="6665" width="4.375" customWidth="1"/>
    <col min="6666" max="6666" width="8.75" customWidth="1"/>
    <col min="6667" max="6667" width="14.375" customWidth="1"/>
    <col min="6668" max="6668" width="3.125" customWidth="1"/>
    <col min="6669" max="6669" width="14.375" customWidth="1"/>
    <col min="6670" max="6670" width="10.5" customWidth="1"/>
    <col min="6671" max="6671" width="5.125" customWidth="1"/>
    <col min="6672" max="6672" width="5.25" customWidth="1"/>
    <col min="6673" max="6673" width="10.5" customWidth="1"/>
    <col min="6674" max="6674" width="2.5" customWidth="1"/>
    <col min="6910" max="6910" width="2.5" customWidth="1"/>
    <col min="6911" max="6911" width="4.375" customWidth="1"/>
    <col min="6912" max="6912" width="8.75" customWidth="1"/>
    <col min="6913" max="6913" width="14.375" customWidth="1"/>
    <col min="6914" max="6914" width="3.125" customWidth="1"/>
    <col min="6915" max="6915" width="14.375" customWidth="1"/>
    <col min="6916" max="6916" width="10.5" customWidth="1"/>
    <col min="6917" max="6918" width="5.125" customWidth="1"/>
    <col min="6919" max="6919" width="10.5" customWidth="1"/>
    <col min="6920" max="6920" width="4.875" customWidth="1"/>
    <col min="6921" max="6921" width="4.375" customWidth="1"/>
    <col min="6922" max="6922" width="8.75" customWidth="1"/>
    <col min="6923" max="6923" width="14.375" customWidth="1"/>
    <col min="6924" max="6924" width="3.125" customWidth="1"/>
    <col min="6925" max="6925" width="14.375" customWidth="1"/>
    <col min="6926" max="6926" width="10.5" customWidth="1"/>
    <col min="6927" max="6927" width="5.125" customWidth="1"/>
    <col min="6928" max="6928" width="5.25" customWidth="1"/>
    <col min="6929" max="6929" width="10.5" customWidth="1"/>
    <col min="6930" max="6930" width="2.5" customWidth="1"/>
    <col min="7166" max="7166" width="2.5" customWidth="1"/>
    <col min="7167" max="7167" width="4.375" customWidth="1"/>
    <col min="7168" max="7168" width="8.75" customWidth="1"/>
    <col min="7169" max="7169" width="14.375" customWidth="1"/>
    <col min="7170" max="7170" width="3.125" customWidth="1"/>
    <col min="7171" max="7171" width="14.375" customWidth="1"/>
    <col min="7172" max="7172" width="10.5" customWidth="1"/>
    <col min="7173" max="7174" width="5.125" customWidth="1"/>
    <col min="7175" max="7175" width="10.5" customWidth="1"/>
    <col min="7176" max="7176" width="4.875" customWidth="1"/>
    <col min="7177" max="7177" width="4.375" customWidth="1"/>
    <col min="7178" max="7178" width="8.75" customWidth="1"/>
    <col min="7179" max="7179" width="14.375" customWidth="1"/>
    <col min="7180" max="7180" width="3.125" customWidth="1"/>
    <col min="7181" max="7181" width="14.375" customWidth="1"/>
    <col min="7182" max="7182" width="10.5" customWidth="1"/>
    <col min="7183" max="7183" width="5.125" customWidth="1"/>
    <col min="7184" max="7184" width="5.25" customWidth="1"/>
    <col min="7185" max="7185" width="10.5" customWidth="1"/>
    <col min="7186" max="7186" width="2.5" customWidth="1"/>
    <col min="7422" max="7422" width="2.5" customWidth="1"/>
    <col min="7423" max="7423" width="4.375" customWidth="1"/>
    <col min="7424" max="7424" width="8.75" customWidth="1"/>
    <col min="7425" max="7425" width="14.375" customWidth="1"/>
    <col min="7426" max="7426" width="3.125" customWidth="1"/>
    <col min="7427" max="7427" width="14.375" customWidth="1"/>
    <col min="7428" max="7428" width="10.5" customWidth="1"/>
    <col min="7429" max="7430" width="5.125" customWidth="1"/>
    <col min="7431" max="7431" width="10.5" customWidth="1"/>
    <col min="7432" max="7432" width="4.875" customWidth="1"/>
    <col min="7433" max="7433" width="4.375" customWidth="1"/>
    <col min="7434" max="7434" width="8.75" customWidth="1"/>
    <col min="7435" max="7435" width="14.375" customWidth="1"/>
    <col min="7436" max="7436" width="3.125" customWidth="1"/>
    <col min="7437" max="7437" width="14.375" customWidth="1"/>
    <col min="7438" max="7438" width="10.5" customWidth="1"/>
    <col min="7439" max="7439" width="5.125" customWidth="1"/>
    <col min="7440" max="7440" width="5.25" customWidth="1"/>
    <col min="7441" max="7441" width="10.5" customWidth="1"/>
    <col min="7442" max="7442" width="2.5" customWidth="1"/>
    <col min="7678" max="7678" width="2.5" customWidth="1"/>
    <col min="7679" max="7679" width="4.375" customWidth="1"/>
    <col min="7680" max="7680" width="8.75" customWidth="1"/>
    <col min="7681" max="7681" width="14.375" customWidth="1"/>
    <col min="7682" max="7682" width="3.125" customWidth="1"/>
    <col min="7683" max="7683" width="14.375" customWidth="1"/>
    <col min="7684" max="7684" width="10.5" customWidth="1"/>
    <col min="7685" max="7686" width="5.125" customWidth="1"/>
    <col min="7687" max="7687" width="10.5" customWidth="1"/>
    <col min="7688" max="7688" width="4.875" customWidth="1"/>
    <col min="7689" max="7689" width="4.375" customWidth="1"/>
    <col min="7690" max="7690" width="8.75" customWidth="1"/>
    <col min="7691" max="7691" width="14.375" customWidth="1"/>
    <col min="7692" max="7692" width="3.125" customWidth="1"/>
    <col min="7693" max="7693" width="14.375" customWidth="1"/>
    <col min="7694" max="7694" width="10.5" customWidth="1"/>
    <col min="7695" max="7695" width="5.125" customWidth="1"/>
    <col min="7696" max="7696" width="5.25" customWidth="1"/>
    <col min="7697" max="7697" width="10.5" customWidth="1"/>
    <col min="7698" max="7698" width="2.5" customWidth="1"/>
    <col min="7934" max="7934" width="2.5" customWidth="1"/>
    <col min="7935" max="7935" width="4.375" customWidth="1"/>
    <col min="7936" max="7936" width="8.75" customWidth="1"/>
    <col min="7937" max="7937" width="14.375" customWidth="1"/>
    <col min="7938" max="7938" width="3.125" customWidth="1"/>
    <col min="7939" max="7939" width="14.375" customWidth="1"/>
    <col min="7940" max="7940" width="10.5" customWidth="1"/>
    <col min="7941" max="7942" width="5.125" customWidth="1"/>
    <col min="7943" max="7943" width="10.5" customWidth="1"/>
    <col min="7944" max="7944" width="4.875" customWidth="1"/>
    <col min="7945" max="7945" width="4.375" customWidth="1"/>
    <col min="7946" max="7946" width="8.75" customWidth="1"/>
    <col min="7947" max="7947" width="14.375" customWidth="1"/>
    <col min="7948" max="7948" width="3.125" customWidth="1"/>
    <col min="7949" max="7949" width="14.375" customWidth="1"/>
    <col min="7950" max="7950" width="10.5" customWidth="1"/>
    <col min="7951" max="7951" width="5.125" customWidth="1"/>
    <col min="7952" max="7952" width="5.25" customWidth="1"/>
    <col min="7953" max="7953" width="10.5" customWidth="1"/>
    <col min="7954" max="7954" width="2.5" customWidth="1"/>
    <col min="8190" max="8190" width="2.5" customWidth="1"/>
    <col min="8191" max="8191" width="4.375" customWidth="1"/>
    <col min="8192" max="8192" width="8.75" customWidth="1"/>
    <col min="8193" max="8193" width="14.375" customWidth="1"/>
    <col min="8194" max="8194" width="3.125" customWidth="1"/>
    <col min="8195" max="8195" width="14.375" customWidth="1"/>
    <col min="8196" max="8196" width="10.5" customWidth="1"/>
    <col min="8197" max="8198" width="5.125" customWidth="1"/>
    <col min="8199" max="8199" width="10.5" customWidth="1"/>
    <col min="8200" max="8200" width="4.875" customWidth="1"/>
    <col min="8201" max="8201" width="4.375" customWidth="1"/>
    <col min="8202" max="8202" width="8.75" customWidth="1"/>
    <col min="8203" max="8203" width="14.375" customWidth="1"/>
    <col min="8204" max="8204" width="3.125" customWidth="1"/>
    <col min="8205" max="8205" width="14.375" customWidth="1"/>
    <col min="8206" max="8206" width="10.5" customWidth="1"/>
    <col min="8207" max="8207" width="5.125" customWidth="1"/>
    <col min="8208" max="8208" width="5.25" customWidth="1"/>
    <col min="8209" max="8209" width="10.5" customWidth="1"/>
    <col min="8210" max="8210" width="2.5" customWidth="1"/>
    <col min="8446" max="8446" width="2.5" customWidth="1"/>
    <col min="8447" max="8447" width="4.375" customWidth="1"/>
    <col min="8448" max="8448" width="8.75" customWidth="1"/>
    <col min="8449" max="8449" width="14.375" customWidth="1"/>
    <col min="8450" max="8450" width="3.125" customWidth="1"/>
    <col min="8451" max="8451" width="14.375" customWidth="1"/>
    <col min="8452" max="8452" width="10.5" customWidth="1"/>
    <col min="8453" max="8454" width="5.125" customWidth="1"/>
    <col min="8455" max="8455" width="10.5" customWidth="1"/>
    <col min="8456" max="8456" width="4.875" customWidth="1"/>
    <col min="8457" max="8457" width="4.375" customWidth="1"/>
    <col min="8458" max="8458" width="8.75" customWidth="1"/>
    <col min="8459" max="8459" width="14.375" customWidth="1"/>
    <col min="8460" max="8460" width="3.125" customWidth="1"/>
    <col min="8461" max="8461" width="14.375" customWidth="1"/>
    <col min="8462" max="8462" width="10.5" customWidth="1"/>
    <col min="8463" max="8463" width="5.125" customWidth="1"/>
    <col min="8464" max="8464" width="5.25" customWidth="1"/>
    <col min="8465" max="8465" width="10.5" customWidth="1"/>
    <col min="8466" max="8466" width="2.5" customWidth="1"/>
    <col min="8702" max="8702" width="2.5" customWidth="1"/>
    <col min="8703" max="8703" width="4.375" customWidth="1"/>
    <col min="8704" max="8704" width="8.75" customWidth="1"/>
    <col min="8705" max="8705" width="14.375" customWidth="1"/>
    <col min="8706" max="8706" width="3.125" customWidth="1"/>
    <col min="8707" max="8707" width="14.375" customWidth="1"/>
    <col min="8708" max="8708" width="10.5" customWidth="1"/>
    <col min="8709" max="8710" width="5.125" customWidth="1"/>
    <col min="8711" max="8711" width="10.5" customWidth="1"/>
    <col min="8712" max="8712" width="4.875" customWidth="1"/>
    <col min="8713" max="8713" width="4.375" customWidth="1"/>
    <col min="8714" max="8714" width="8.75" customWidth="1"/>
    <col min="8715" max="8715" width="14.375" customWidth="1"/>
    <col min="8716" max="8716" width="3.125" customWidth="1"/>
    <col min="8717" max="8717" width="14.375" customWidth="1"/>
    <col min="8718" max="8718" width="10.5" customWidth="1"/>
    <col min="8719" max="8719" width="5.125" customWidth="1"/>
    <col min="8720" max="8720" width="5.25" customWidth="1"/>
    <col min="8721" max="8721" width="10.5" customWidth="1"/>
    <col min="8722" max="8722" width="2.5" customWidth="1"/>
    <col min="8958" max="8958" width="2.5" customWidth="1"/>
    <col min="8959" max="8959" width="4.375" customWidth="1"/>
    <col min="8960" max="8960" width="8.75" customWidth="1"/>
    <col min="8961" max="8961" width="14.375" customWidth="1"/>
    <col min="8962" max="8962" width="3.125" customWidth="1"/>
    <col min="8963" max="8963" width="14.375" customWidth="1"/>
    <col min="8964" max="8964" width="10.5" customWidth="1"/>
    <col min="8965" max="8966" width="5.125" customWidth="1"/>
    <col min="8967" max="8967" width="10.5" customWidth="1"/>
    <col min="8968" max="8968" width="4.875" customWidth="1"/>
    <col min="8969" max="8969" width="4.375" customWidth="1"/>
    <col min="8970" max="8970" width="8.75" customWidth="1"/>
    <col min="8971" max="8971" width="14.375" customWidth="1"/>
    <col min="8972" max="8972" width="3.125" customWidth="1"/>
    <col min="8973" max="8973" width="14.375" customWidth="1"/>
    <col min="8974" max="8974" width="10.5" customWidth="1"/>
    <col min="8975" max="8975" width="5.125" customWidth="1"/>
    <col min="8976" max="8976" width="5.25" customWidth="1"/>
    <col min="8977" max="8977" width="10.5" customWidth="1"/>
    <col min="8978" max="8978" width="2.5" customWidth="1"/>
    <col min="9214" max="9214" width="2.5" customWidth="1"/>
    <col min="9215" max="9215" width="4.375" customWidth="1"/>
    <col min="9216" max="9216" width="8.75" customWidth="1"/>
    <col min="9217" max="9217" width="14.375" customWidth="1"/>
    <col min="9218" max="9218" width="3.125" customWidth="1"/>
    <col min="9219" max="9219" width="14.375" customWidth="1"/>
    <col min="9220" max="9220" width="10.5" customWidth="1"/>
    <col min="9221" max="9222" width="5.125" customWidth="1"/>
    <col min="9223" max="9223" width="10.5" customWidth="1"/>
    <col min="9224" max="9224" width="4.875" customWidth="1"/>
    <col min="9225" max="9225" width="4.375" customWidth="1"/>
    <col min="9226" max="9226" width="8.75" customWidth="1"/>
    <col min="9227" max="9227" width="14.375" customWidth="1"/>
    <col min="9228" max="9228" width="3.125" customWidth="1"/>
    <col min="9229" max="9229" width="14.375" customWidth="1"/>
    <col min="9230" max="9230" width="10.5" customWidth="1"/>
    <col min="9231" max="9231" width="5.125" customWidth="1"/>
    <col min="9232" max="9232" width="5.25" customWidth="1"/>
    <col min="9233" max="9233" width="10.5" customWidth="1"/>
    <col min="9234" max="9234" width="2.5" customWidth="1"/>
    <col min="9470" max="9470" width="2.5" customWidth="1"/>
    <col min="9471" max="9471" width="4.375" customWidth="1"/>
    <col min="9472" max="9472" width="8.75" customWidth="1"/>
    <col min="9473" max="9473" width="14.375" customWidth="1"/>
    <col min="9474" max="9474" width="3.125" customWidth="1"/>
    <col min="9475" max="9475" width="14.375" customWidth="1"/>
    <col min="9476" max="9476" width="10.5" customWidth="1"/>
    <col min="9477" max="9478" width="5.125" customWidth="1"/>
    <col min="9479" max="9479" width="10.5" customWidth="1"/>
    <col min="9480" max="9480" width="4.875" customWidth="1"/>
    <col min="9481" max="9481" width="4.375" customWidth="1"/>
    <col min="9482" max="9482" width="8.75" customWidth="1"/>
    <col min="9483" max="9483" width="14.375" customWidth="1"/>
    <col min="9484" max="9484" width="3.125" customWidth="1"/>
    <col min="9485" max="9485" width="14.375" customWidth="1"/>
    <col min="9486" max="9486" width="10.5" customWidth="1"/>
    <col min="9487" max="9487" width="5.125" customWidth="1"/>
    <col min="9488" max="9488" width="5.25" customWidth="1"/>
    <col min="9489" max="9489" width="10.5" customWidth="1"/>
    <col min="9490" max="9490" width="2.5" customWidth="1"/>
    <col min="9726" max="9726" width="2.5" customWidth="1"/>
    <col min="9727" max="9727" width="4.375" customWidth="1"/>
    <col min="9728" max="9728" width="8.75" customWidth="1"/>
    <col min="9729" max="9729" width="14.375" customWidth="1"/>
    <col min="9730" max="9730" width="3.125" customWidth="1"/>
    <col min="9731" max="9731" width="14.375" customWidth="1"/>
    <col min="9732" max="9732" width="10.5" customWidth="1"/>
    <col min="9733" max="9734" width="5.125" customWidth="1"/>
    <col min="9735" max="9735" width="10.5" customWidth="1"/>
    <col min="9736" max="9736" width="4.875" customWidth="1"/>
    <col min="9737" max="9737" width="4.375" customWidth="1"/>
    <col min="9738" max="9738" width="8.75" customWidth="1"/>
    <col min="9739" max="9739" width="14.375" customWidth="1"/>
    <col min="9740" max="9740" width="3.125" customWidth="1"/>
    <col min="9741" max="9741" width="14.375" customWidth="1"/>
    <col min="9742" max="9742" width="10.5" customWidth="1"/>
    <col min="9743" max="9743" width="5.125" customWidth="1"/>
    <col min="9744" max="9744" width="5.25" customWidth="1"/>
    <col min="9745" max="9745" width="10.5" customWidth="1"/>
    <col min="9746" max="9746" width="2.5" customWidth="1"/>
    <col min="9982" max="9982" width="2.5" customWidth="1"/>
    <col min="9983" max="9983" width="4.375" customWidth="1"/>
    <col min="9984" max="9984" width="8.75" customWidth="1"/>
    <col min="9985" max="9985" width="14.375" customWidth="1"/>
    <col min="9986" max="9986" width="3.125" customWidth="1"/>
    <col min="9987" max="9987" width="14.375" customWidth="1"/>
    <col min="9988" max="9988" width="10.5" customWidth="1"/>
    <col min="9989" max="9990" width="5.125" customWidth="1"/>
    <col min="9991" max="9991" width="10.5" customWidth="1"/>
    <col min="9992" max="9992" width="4.875" customWidth="1"/>
    <col min="9993" max="9993" width="4.375" customWidth="1"/>
    <col min="9994" max="9994" width="8.75" customWidth="1"/>
    <col min="9995" max="9995" width="14.375" customWidth="1"/>
    <col min="9996" max="9996" width="3.125" customWidth="1"/>
    <col min="9997" max="9997" width="14.375" customWidth="1"/>
    <col min="9998" max="9998" width="10.5" customWidth="1"/>
    <col min="9999" max="9999" width="5.125" customWidth="1"/>
    <col min="10000" max="10000" width="5.25" customWidth="1"/>
    <col min="10001" max="10001" width="10.5" customWidth="1"/>
    <col min="10002" max="10002" width="2.5" customWidth="1"/>
    <col min="10238" max="10238" width="2.5" customWidth="1"/>
    <col min="10239" max="10239" width="4.375" customWidth="1"/>
    <col min="10240" max="10240" width="8.75" customWidth="1"/>
    <col min="10241" max="10241" width="14.375" customWidth="1"/>
    <col min="10242" max="10242" width="3.125" customWidth="1"/>
    <col min="10243" max="10243" width="14.375" customWidth="1"/>
    <col min="10244" max="10244" width="10.5" customWidth="1"/>
    <col min="10245" max="10246" width="5.125" customWidth="1"/>
    <col min="10247" max="10247" width="10.5" customWidth="1"/>
    <col min="10248" max="10248" width="4.875" customWidth="1"/>
    <col min="10249" max="10249" width="4.375" customWidth="1"/>
    <col min="10250" max="10250" width="8.75" customWidth="1"/>
    <col min="10251" max="10251" width="14.375" customWidth="1"/>
    <col min="10252" max="10252" width="3.125" customWidth="1"/>
    <col min="10253" max="10253" width="14.375" customWidth="1"/>
    <col min="10254" max="10254" width="10.5" customWidth="1"/>
    <col min="10255" max="10255" width="5.125" customWidth="1"/>
    <col min="10256" max="10256" width="5.25" customWidth="1"/>
    <col min="10257" max="10257" width="10.5" customWidth="1"/>
    <col min="10258" max="10258" width="2.5" customWidth="1"/>
    <col min="10494" max="10494" width="2.5" customWidth="1"/>
    <col min="10495" max="10495" width="4.375" customWidth="1"/>
    <col min="10496" max="10496" width="8.75" customWidth="1"/>
    <col min="10497" max="10497" width="14.375" customWidth="1"/>
    <col min="10498" max="10498" width="3.125" customWidth="1"/>
    <col min="10499" max="10499" width="14.375" customWidth="1"/>
    <col min="10500" max="10500" width="10.5" customWidth="1"/>
    <col min="10501" max="10502" width="5.125" customWidth="1"/>
    <col min="10503" max="10503" width="10.5" customWidth="1"/>
    <col min="10504" max="10504" width="4.875" customWidth="1"/>
    <col min="10505" max="10505" width="4.375" customWidth="1"/>
    <col min="10506" max="10506" width="8.75" customWidth="1"/>
    <col min="10507" max="10507" width="14.375" customWidth="1"/>
    <col min="10508" max="10508" width="3.125" customWidth="1"/>
    <col min="10509" max="10509" width="14.375" customWidth="1"/>
    <col min="10510" max="10510" width="10.5" customWidth="1"/>
    <col min="10511" max="10511" width="5.125" customWidth="1"/>
    <col min="10512" max="10512" width="5.25" customWidth="1"/>
    <col min="10513" max="10513" width="10.5" customWidth="1"/>
    <col min="10514" max="10514" width="2.5" customWidth="1"/>
    <col min="10750" max="10750" width="2.5" customWidth="1"/>
    <col min="10751" max="10751" width="4.375" customWidth="1"/>
    <col min="10752" max="10752" width="8.75" customWidth="1"/>
    <col min="10753" max="10753" width="14.375" customWidth="1"/>
    <col min="10754" max="10754" width="3.125" customWidth="1"/>
    <col min="10755" max="10755" width="14.375" customWidth="1"/>
    <col min="10756" max="10756" width="10.5" customWidth="1"/>
    <col min="10757" max="10758" width="5.125" customWidth="1"/>
    <col min="10759" max="10759" width="10.5" customWidth="1"/>
    <col min="10760" max="10760" width="4.875" customWidth="1"/>
    <col min="10761" max="10761" width="4.375" customWidth="1"/>
    <col min="10762" max="10762" width="8.75" customWidth="1"/>
    <col min="10763" max="10763" width="14.375" customWidth="1"/>
    <col min="10764" max="10764" width="3.125" customWidth="1"/>
    <col min="10765" max="10765" width="14.375" customWidth="1"/>
    <col min="10766" max="10766" width="10.5" customWidth="1"/>
    <col min="10767" max="10767" width="5.125" customWidth="1"/>
    <col min="10768" max="10768" width="5.25" customWidth="1"/>
    <col min="10769" max="10769" width="10.5" customWidth="1"/>
    <col min="10770" max="10770" width="2.5" customWidth="1"/>
    <col min="11006" max="11006" width="2.5" customWidth="1"/>
    <col min="11007" max="11007" width="4.375" customWidth="1"/>
    <col min="11008" max="11008" width="8.75" customWidth="1"/>
    <col min="11009" max="11009" width="14.375" customWidth="1"/>
    <col min="11010" max="11010" width="3.125" customWidth="1"/>
    <col min="11011" max="11011" width="14.375" customWidth="1"/>
    <col min="11012" max="11012" width="10.5" customWidth="1"/>
    <col min="11013" max="11014" width="5.125" customWidth="1"/>
    <col min="11015" max="11015" width="10.5" customWidth="1"/>
    <col min="11016" max="11016" width="4.875" customWidth="1"/>
    <col min="11017" max="11017" width="4.375" customWidth="1"/>
    <col min="11018" max="11018" width="8.75" customWidth="1"/>
    <col min="11019" max="11019" width="14.375" customWidth="1"/>
    <col min="11020" max="11020" width="3.125" customWidth="1"/>
    <col min="11021" max="11021" width="14.375" customWidth="1"/>
    <col min="11022" max="11022" width="10.5" customWidth="1"/>
    <col min="11023" max="11023" width="5.125" customWidth="1"/>
    <col min="11024" max="11024" width="5.25" customWidth="1"/>
    <col min="11025" max="11025" width="10.5" customWidth="1"/>
    <col min="11026" max="11026" width="2.5" customWidth="1"/>
    <col min="11262" max="11262" width="2.5" customWidth="1"/>
    <col min="11263" max="11263" width="4.375" customWidth="1"/>
    <col min="11264" max="11264" width="8.75" customWidth="1"/>
    <col min="11265" max="11265" width="14.375" customWidth="1"/>
    <col min="11266" max="11266" width="3.125" customWidth="1"/>
    <col min="11267" max="11267" width="14.375" customWidth="1"/>
    <col min="11268" max="11268" width="10.5" customWidth="1"/>
    <col min="11269" max="11270" width="5.125" customWidth="1"/>
    <col min="11271" max="11271" width="10.5" customWidth="1"/>
    <col min="11272" max="11272" width="4.875" customWidth="1"/>
    <col min="11273" max="11273" width="4.375" customWidth="1"/>
    <col min="11274" max="11274" width="8.75" customWidth="1"/>
    <col min="11275" max="11275" width="14.375" customWidth="1"/>
    <col min="11276" max="11276" width="3.125" customWidth="1"/>
    <col min="11277" max="11277" width="14.375" customWidth="1"/>
    <col min="11278" max="11278" width="10.5" customWidth="1"/>
    <col min="11279" max="11279" width="5.125" customWidth="1"/>
    <col min="11280" max="11280" width="5.25" customWidth="1"/>
    <col min="11281" max="11281" width="10.5" customWidth="1"/>
    <col min="11282" max="11282" width="2.5" customWidth="1"/>
    <col min="11518" max="11518" width="2.5" customWidth="1"/>
    <col min="11519" max="11519" width="4.375" customWidth="1"/>
    <col min="11520" max="11520" width="8.75" customWidth="1"/>
    <col min="11521" max="11521" width="14.375" customWidth="1"/>
    <col min="11522" max="11522" width="3.125" customWidth="1"/>
    <col min="11523" max="11523" width="14.375" customWidth="1"/>
    <col min="11524" max="11524" width="10.5" customWidth="1"/>
    <col min="11525" max="11526" width="5.125" customWidth="1"/>
    <col min="11527" max="11527" width="10.5" customWidth="1"/>
    <col min="11528" max="11528" width="4.875" customWidth="1"/>
    <col min="11529" max="11529" width="4.375" customWidth="1"/>
    <col min="11530" max="11530" width="8.75" customWidth="1"/>
    <col min="11531" max="11531" width="14.375" customWidth="1"/>
    <col min="11532" max="11532" width="3.125" customWidth="1"/>
    <col min="11533" max="11533" width="14.375" customWidth="1"/>
    <col min="11534" max="11534" width="10.5" customWidth="1"/>
    <col min="11535" max="11535" width="5.125" customWidth="1"/>
    <col min="11536" max="11536" width="5.25" customWidth="1"/>
    <col min="11537" max="11537" width="10.5" customWidth="1"/>
    <col min="11538" max="11538" width="2.5" customWidth="1"/>
    <col min="11774" max="11774" width="2.5" customWidth="1"/>
    <col min="11775" max="11775" width="4.375" customWidth="1"/>
    <col min="11776" max="11776" width="8.75" customWidth="1"/>
    <col min="11777" max="11777" width="14.375" customWidth="1"/>
    <col min="11778" max="11778" width="3.125" customWidth="1"/>
    <col min="11779" max="11779" width="14.375" customWidth="1"/>
    <col min="11780" max="11780" width="10.5" customWidth="1"/>
    <col min="11781" max="11782" width="5.125" customWidth="1"/>
    <col min="11783" max="11783" width="10.5" customWidth="1"/>
    <col min="11784" max="11784" width="4.875" customWidth="1"/>
    <col min="11785" max="11785" width="4.375" customWidth="1"/>
    <col min="11786" max="11786" width="8.75" customWidth="1"/>
    <col min="11787" max="11787" width="14.375" customWidth="1"/>
    <col min="11788" max="11788" width="3.125" customWidth="1"/>
    <col min="11789" max="11789" width="14.375" customWidth="1"/>
    <col min="11790" max="11790" width="10.5" customWidth="1"/>
    <col min="11791" max="11791" width="5.125" customWidth="1"/>
    <col min="11792" max="11792" width="5.25" customWidth="1"/>
    <col min="11793" max="11793" width="10.5" customWidth="1"/>
    <col min="11794" max="11794" width="2.5" customWidth="1"/>
    <col min="12030" max="12030" width="2.5" customWidth="1"/>
    <col min="12031" max="12031" width="4.375" customWidth="1"/>
    <col min="12032" max="12032" width="8.75" customWidth="1"/>
    <col min="12033" max="12033" width="14.375" customWidth="1"/>
    <col min="12034" max="12034" width="3.125" customWidth="1"/>
    <col min="12035" max="12035" width="14.375" customWidth="1"/>
    <col min="12036" max="12036" width="10.5" customWidth="1"/>
    <col min="12037" max="12038" width="5.125" customWidth="1"/>
    <col min="12039" max="12039" width="10.5" customWidth="1"/>
    <col min="12040" max="12040" width="4.875" customWidth="1"/>
    <col min="12041" max="12041" width="4.375" customWidth="1"/>
    <col min="12042" max="12042" width="8.75" customWidth="1"/>
    <col min="12043" max="12043" width="14.375" customWidth="1"/>
    <col min="12044" max="12044" width="3.125" customWidth="1"/>
    <col min="12045" max="12045" width="14.375" customWidth="1"/>
    <col min="12046" max="12046" width="10.5" customWidth="1"/>
    <col min="12047" max="12047" width="5.125" customWidth="1"/>
    <col min="12048" max="12048" width="5.25" customWidth="1"/>
    <col min="12049" max="12049" width="10.5" customWidth="1"/>
    <col min="12050" max="12050" width="2.5" customWidth="1"/>
    <col min="12286" max="12286" width="2.5" customWidth="1"/>
    <col min="12287" max="12287" width="4.375" customWidth="1"/>
    <col min="12288" max="12288" width="8.75" customWidth="1"/>
    <col min="12289" max="12289" width="14.375" customWidth="1"/>
    <col min="12290" max="12290" width="3.125" customWidth="1"/>
    <col min="12291" max="12291" width="14.375" customWidth="1"/>
    <col min="12292" max="12292" width="10.5" customWidth="1"/>
    <col min="12293" max="12294" width="5.125" customWidth="1"/>
    <col min="12295" max="12295" width="10.5" customWidth="1"/>
    <col min="12296" max="12296" width="4.875" customWidth="1"/>
    <col min="12297" max="12297" width="4.375" customWidth="1"/>
    <col min="12298" max="12298" width="8.75" customWidth="1"/>
    <col min="12299" max="12299" width="14.375" customWidth="1"/>
    <col min="12300" max="12300" width="3.125" customWidth="1"/>
    <col min="12301" max="12301" width="14.375" customWidth="1"/>
    <col min="12302" max="12302" width="10.5" customWidth="1"/>
    <col min="12303" max="12303" width="5.125" customWidth="1"/>
    <col min="12304" max="12304" width="5.25" customWidth="1"/>
    <col min="12305" max="12305" width="10.5" customWidth="1"/>
    <col min="12306" max="12306" width="2.5" customWidth="1"/>
    <col min="12542" max="12542" width="2.5" customWidth="1"/>
    <col min="12543" max="12543" width="4.375" customWidth="1"/>
    <col min="12544" max="12544" width="8.75" customWidth="1"/>
    <col min="12545" max="12545" width="14.375" customWidth="1"/>
    <col min="12546" max="12546" width="3.125" customWidth="1"/>
    <col min="12547" max="12547" width="14.375" customWidth="1"/>
    <col min="12548" max="12548" width="10.5" customWidth="1"/>
    <col min="12549" max="12550" width="5.125" customWidth="1"/>
    <col min="12551" max="12551" width="10.5" customWidth="1"/>
    <col min="12552" max="12552" width="4.875" customWidth="1"/>
    <col min="12553" max="12553" width="4.375" customWidth="1"/>
    <col min="12554" max="12554" width="8.75" customWidth="1"/>
    <col min="12555" max="12555" width="14.375" customWidth="1"/>
    <col min="12556" max="12556" width="3.125" customWidth="1"/>
    <col min="12557" max="12557" width="14.375" customWidth="1"/>
    <col min="12558" max="12558" width="10.5" customWidth="1"/>
    <col min="12559" max="12559" width="5.125" customWidth="1"/>
    <col min="12560" max="12560" width="5.25" customWidth="1"/>
    <col min="12561" max="12561" width="10.5" customWidth="1"/>
    <col min="12562" max="12562" width="2.5" customWidth="1"/>
    <col min="12798" max="12798" width="2.5" customWidth="1"/>
    <col min="12799" max="12799" width="4.375" customWidth="1"/>
    <col min="12800" max="12800" width="8.75" customWidth="1"/>
    <col min="12801" max="12801" width="14.375" customWidth="1"/>
    <col min="12802" max="12802" width="3.125" customWidth="1"/>
    <col min="12803" max="12803" width="14.375" customWidth="1"/>
    <col min="12804" max="12804" width="10.5" customWidth="1"/>
    <col min="12805" max="12806" width="5.125" customWidth="1"/>
    <col min="12807" max="12807" width="10.5" customWidth="1"/>
    <col min="12808" max="12808" width="4.875" customWidth="1"/>
    <col min="12809" max="12809" width="4.375" customWidth="1"/>
    <col min="12810" max="12810" width="8.75" customWidth="1"/>
    <col min="12811" max="12811" width="14.375" customWidth="1"/>
    <col min="12812" max="12812" width="3.125" customWidth="1"/>
    <col min="12813" max="12813" width="14.375" customWidth="1"/>
    <col min="12814" max="12814" width="10.5" customWidth="1"/>
    <col min="12815" max="12815" width="5.125" customWidth="1"/>
    <col min="12816" max="12816" width="5.25" customWidth="1"/>
    <col min="12817" max="12817" width="10.5" customWidth="1"/>
    <col min="12818" max="12818" width="2.5" customWidth="1"/>
    <col min="13054" max="13054" width="2.5" customWidth="1"/>
    <col min="13055" max="13055" width="4.375" customWidth="1"/>
    <col min="13056" max="13056" width="8.75" customWidth="1"/>
    <col min="13057" max="13057" width="14.375" customWidth="1"/>
    <col min="13058" max="13058" width="3.125" customWidth="1"/>
    <col min="13059" max="13059" width="14.375" customWidth="1"/>
    <col min="13060" max="13060" width="10.5" customWidth="1"/>
    <col min="13061" max="13062" width="5.125" customWidth="1"/>
    <col min="13063" max="13063" width="10.5" customWidth="1"/>
    <col min="13064" max="13064" width="4.875" customWidth="1"/>
    <col min="13065" max="13065" width="4.375" customWidth="1"/>
    <col min="13066" max="13066" width="8.75" customWidth="1"/>
    <col min="13067" max="13067" width="14.375" customWidth="1"/>
    <col min="13068" max="13068" width="3.125" customWidth="1"/>
    <col min="13069" max="13069" width="14.375" customWidth="1"/>
    <col min="13070" max="13070" width="10.5" customWidth="1"/>
    <col min="13071" max="13071" width="5.125" customWidth="1"/>
    <col min="13072" max="13072" width="5.25" customWidth="1"/>
    <col min="13073" max="13073" width="10.5" customWidth="1"/>
    <col min="13074" max="13074" width="2.5" customWidth="1"/>
    <col min="13310" max="13310" width="2.5" customWidth="1"/>
    <col min="13311" max="13311" width="4.375" customWidth="1"/>
    <col min="13312" max="13312" width="8.75" customWidth="1"/>
    <col min="13313" max="13313" width="14.375" customWidth="1"/>
    <col min="13314" max="13314" width="3.125" customWidth="1"/>
    <col min="13315" max="13315" width="14.375" customWidth="1"/>
    <col min="13316" max="13316" width="10.5" customWidth="1"/>
    <col min="13317" max="13318" width="5.125" customWidth="1"/>
    <col min="13319" max="13319" width="10.5" customWidth="1"/>
    <col min="13320" max="13320" width="4.875" customWidth="1"/>
    <col min="13321" max="13321" width="4.375" customWidth="1"/>
    <col min="13322" max="13322" width="8.75" customWidth="1"/>
    <col min="13323" max="13323" width="14.375" customWidth="1"/>
    <col min="13324" max="13324" width="3.125" customWidth="1"/>
    <col min="13325" max="13325" width="14.375" customWidth="1"/>
    <col min="13326" max="13326" width="10.5" customWidth="1"/>
    <col min="13327" max="13327" width="5.125" customWidth="1"/>
    <col min="13328" max="13328" width="5.25" customWidth="1"/>
    <col min="13329" max="13329" width="10.5" customWidth="1"/>
    <col min="13330" max="13330" width="2.5" customWidth="1"/>
    <col min="13566" max="13566" width="2.5" customWidth="1"/>
    <col min="13567" max="13567" width="4.375" customWidth="1"/>
    <col min="13568" max="13568" width="8.75" customWidth="1"/>
    <col min="13569" max="13569" width="14.375" customWidth="1"/>
    <col min="13570" max="13570" width="3.125" customWidth="1"/>
    <col min="13571" max="13571" width="14.375" customWidth="1"/>
    <col min="13572" max="13572" width="10.5" customWidth="1"/>
    <col min="13573" max="13574" width="5.125" customWidth="1"/>
    <col min="13575" max="13575" width="10.5" customWidth="1"/>
    <col min="13576" max="13576" width="4.875" customWidth="1"/>
    <col min="13577" max="13577" width="4.375" customWidth="1"/>
    <col min="13578" max="13578" width="8.75" customWidth="1"/>
    <col min="13579" max="13579" width="14.375" customWidth="1"/>
    <col min="13580" max="13580" width="3.125" customWidth="1"/>
    <col min="13581" max="13581" width="14.375" customWidth="1"/>
    <col min="13582" max="13582" width="10.5" customWidth="1"/>
    <col min="13583" max="13583" width="5.125" customWidth="1"/>
    <col min="13584" max="13584" width="5.25" customWidth="1"/>
    <col min="13585" max="13585" width="10.5" customWidth="1"/>
    <col min="13586" max="13586" width="2.5" customWidth="1"/>
    <col min="13822" max="13822" width="2.5" customWidth="1"/>
    <col min="13823" max="13823" width="4.375" customWidth="1"/>
    <col min="13824" max="13824" width="8.75" customWidth="1"/>
    <col min="13825" max="13825" width="14.375" customWidth="1"/>
    <col min="13826" max="13826" width="3.125" customWidth="1"/>
    <col min="13827" max="13827" width="14.375" customWidth="1"/>
    <col min="13828" max="13828" width="10.5" customWidth="1"/>
    <col min="13829" max="13830" width="5.125" customWidth="1"/>
    <col min="13831" max="13831" width="10.5" customWidth="1"/>
    <col min="13832" max="13832" width="4.875" customWidth="1"/>
    <col min="13833" max="13833" width="4.375" customWidth="1"/>
    <col min="13834" max="13834" width="8.75" customWidth="1"/>
    <col min="13835" max="13835" width="14.375" customWidth="1"/>
    <col min="13836" max="13836" width="3.125" customWidth="1"/>
    <col min="13837" max="13837" width="14.375" customWidth="1"/>
    <col min="13838" max="13838" width="10.5" customWidth="1"/>
    <col min="13839" max="13839" width="5.125" customWidth="1"/>
    <col min="13840" max="13840" width="5.25" customWidth="1"/>
    <col min="13841" max="13841" width="10.5" customWidth="1"/>
    <col min="13842" max="13842" width="2.5" customWidth="1"/>
    <col min="14078" max="14078" width="2.5" customWidth="1"/>
    <col min="14079" max="14079" width="4.375" customWidth="1"/>
    <col min="14080" max="14080" width="8.75" customWidth="1"/>
    <col min="14081" max="14081" width="14.375" customWidth="1"/>
    <col min="14082" max="14082" width="3.125" customWidth="1"/>
    <col min="14083" max="14083" width="14.375" customWidth="1"/>
    <col min="14084" max="14084" width="10.5" customWidth="1"/>
    <col min="14085" max="14086" width="5.125" customWidth="1"/>
    <col min="14087" max="14087" width="10.5" customWidth="1"/>
    <col min="14088" max="14088" width="4.875" customWidth="1"/>
    <col min="14089" max="14089" width="4.375" customWidth="1"/>
    <col min="14090" max="14090" width="8.75" customWidth="1"/>
    <col min="14091" max="14091" width="14.375" customWidth="1"/>
    <col min="14092" max="14092" width="3.125" customWidth="1"/>
    <col min="14093" max="14093" width="14.375" customWidth="1"/>
    <col min="14094" max="14094" width="10.5" customWidth="1"/>
    <col min="14095" max="14095" width="5.125" customWidth="1"/>
    <col min="14096" max="14096" width="5.25" customWidth="1"/>
    <col min="14097" max="14097" width="10.5" customWidth="1"/>
    <col min="14098" max="14098" width="2.5" customWidth="1"/>
    <col min="14334" max="14334" width="2.5" customWidth="1"/>
    <col min="14335" max="14335" width="4.375" customWidth="1"/>
    <col min="14336" max="14336" width="8.75" customWidth="1"/>
    <col min="14337" max="14337" width="14.375" customWidth="1"/>
    <col min="14338" max="14338" width="3.125" customWidth="1"/>
    <col min="14339" max="14339" width="14.375" customWidth="1"/>
    <col min="14340" max="14340" width="10.5" customWidth="1"/>
    <col min="14341" max="14342" width="5.125" customWidth="1"/>
    <col min="14343" max="14343" width="10.5" customWidth="1"/>
    <col min="14344" max="14344" width="4.875" customWidth="1"/>
    <col min="14345" max="14345" width="4.375" customWidth="1"/>
    <col min="14346" max="14346" width="8.75" customWidth="1"/>
    <col min="14347" max="14347" width="14.375" customWidth="1"/>
    <col min="14348" max="14348" width="3.125" customWidth="1"/>
    <col min="14349" max="14349" width="14.375" customWidth="1"/>
    <col min="14350" max="14350" width="10.5" customWidth="1"/>
    <col min="14351" max="14351" width="5.125" customWidth="1"/>
    <col min="14352" max="14352" width="5.25" customWidth="1"/>
    <col min="14353" max="14353" width="10.5" customWidth="1"/>
    <col min="14354" max="14354" width="2.5" customWidth="1"/>
    <col min="14590" max="14590" width="2.5" customWidth="1"/>
    <col min="14591" max="14591" width="4.375" customWidth="1"/>
    <col min="14592" max="14592" width="8.75" customWidth="1"/>
    <col min="14593" max="14593" width="14.375" customWidth="1"/>
    <col min="14594" max="14594" width="3.125" customWidth="1"/>
    <col min="14595" max="14595" width="14.375" customWidth="1"/>
    <col min="14596" max="14596" width="10.5" customWidth="1"/>
    <col min="14597" max="14598" width="5.125" customWidth="1"/>
    <col min="14599" max="14599" width="10.5" customWidth="1"/>
    <col min="14600" max="14600" width="4.875" customWidth="1"/>
    <col min="14601" max="14601" width="4.375" customWidth="1"/>
    <col min="14602" max="14602" width="8.75" customWidth="1"/>
    <col min="14603" max="14603" width="14.375" customWidth="1"/>
    <col min="14604" max="14604" width="3.125" customWidth="1"/>
    <col min="14605" max="14605" width="14.375" customWidth="1"/>
    <col min="14606" max="14606" width="10.5" customWidth="1"/>
    <col min="14607" max="14607" width="5.125" customWidth="1"/>
    <col min="14608" max="14608" width="5.25" customWidth="1"/>
    <col min="14609" max="14609" width="10.5" customWidth="1"/>
    <col min="14610" max="14610" width="2.5" customWidth="1"/>
    <col min="14846" max="14846" width="2.5" customWidth="1"/>
    <col min="14847" max="14847" width="4.375" customWidth="1"/>
    <col min="14848" max="14848" width="8.75" customWidth="1"/>
    <col min="14849" max="14849" width="14.375" customWidth="1"/>
    <col min="14850" max="14850" width="3.125" customWidth="1"/>
    <col min="14851" max="14851" width="14.375" customWidth="1"/>
    <col min="14852" max="14852" width="10.5" customWidth="1"/>
    <col min="14853" max="14854" width="5.125" customWidth="1"/>
    <col min="14855" max="14855" width="10.5" customWidth="1"/>
    <col min="14856" max="14856" width="4.875" customWidth="1"/>
    <col min="14857" max="14857" width="4.375" customWidth="1"/>
    <col min="14858" max="14858" width="8.75" customWidth="1"/>
    <col min="14859" max="14859" width="14.375" customWidth="1"/>
    <col min="14860" max="14860" width="3.125" customWidth="1"/>
    <col min="14861" max="14861" width="14.375" customWidth="1"/>
    <col min="14862" max="14862" width="10.5" customWidth="1"/>
    <col min="14863" max="14863" width="5.125" customWidth="1"/>
    <col min="14864" max="14864" width="5.25" customWidth="1"/>
    <col min="14865" max="14865" width="10.5" customWidth="1"/>
    <col min="14866" max="14866" width="2.5" customWidth="1"/>
    <col min="15102" max="15102" width="2.5" customWidth="1"/>
    <col min="15103" max="15103" width="4.375" customWidth="1"/>
    <col min="15104" max="15104" width="8.75" customWidth="1"/>
    <col min="15105" max="15105" width="14.375" customWidth="1"/>
    <col min="15106" max="15106" width="3.125" customWidth="1"/>
    <col min="15107" max="15107" width="14.375" customWidth="1"/>
    <col min="15108" max="15108" width="10.5" customWidth="1"/>
    <col min="15109" max="15110" width="5.125" customWidth="1"/>
    <col min="15111" max="15111" width="10.5" customWidth="1"/>
    <col min="15112" max="15112" width="4.875" customWidth="1"/>
    <col min="15113" max="15113" width="4.375" customWidth="1"/>
    <col min="15114" max="15114" width="8.75" customWidth="1"/>
    <col min="15115" max="15115" width="14.375" customWidth="1"/>
    <col min="15116" max="15116" width="3.125" customWidth="1"/>
    <col min="15117" max="15117" width="14.375" customWidth="1"/>
    <col min="15118" max="15118" width="10.5" customWidth="1"/>
    <col min="15119" max="15119" width="5.125" customWidth="1"/>
    <col min="15120" max="15120" width="5.25" customWidth="1"/>
    <col min="15121" max="15121" width="10.5" customWidth="1"/>
    <col min="15122" max="15122" width="2.5" customWidth="1"/>
    <col min="15358" max="15358" width="2.5" customWidth="1"/>
    <col min="15359" max="15359" width="4.375" customWidth="1"/>
    <col min="15360" max="15360" width="8.75" customWidth="1"/>
    <col min="15361" max="15361" width="14.375" customWidth="1"/>
    <col min="15362" max="15362" width="3.125" customWidth="1"/>
    <col min="15363" max="15363" width="14.375" customWidth="1"/>
    <col min="15364" max="15364" width="10.5" customWidth="1"/>
    <col min="15365" max="15366" width="5.125" customWidth="1"/>
    <col min="15367" max="15367" width="10.5" customWidth="1"/>
    <col min="15368" max="15368" width="4.875" customWidth="1"/>
    <col min="15369" max="15369" width="4.375" customWidth="1"/>
    <col min="15370" max="15370" width="8.75" customWidth="1"/>
    <col min="15371" max="15371" width="14.375" customWidth="1"/>
    <col min="15372" max="15372" width="3.125" customWidth="1"/>
    <col min="15373" max="15373" width="14.375" customWidth="1"/>
    <col min="15374" max="15374" width="10.5" customWidth="1"/>
    <col min="15375" max="15375" width="5.125" customWidth="1"/>
    <col min="15376" max="15376" width="5.25" customWidth="1"/>
    <col min="15377" max="15377" width="10.5" customWidth="1"/>
    <col min="15378" max="15378" width="2.5" customWidth="1"/>
    <col min="15614" max="15614" width="2.5" customWidth="1"/>
    <col min="15615" max="15615" width="4.375" customWidth="1"/>
    <col min="15616" max="15616" width="8.75" customWidth="1"/>
    <col min="15617" max="15617" width="14.375" customWidth="1"/>
    <col min="15618" max="15618" width="3.125" customWidth="1"/>
    <col min="15619" max="15619" width="14.375" customWidth="1"/>
    <col min="15620" max="15620" width="10.5" customWidth="1"/>
    <col min="15621" max="15622" width="5.125" customWidth="1"/>
    <col min="15623" max="15623" width="10.5" customWidth="1"/>
    <col min="15624" max="15624" width="4.875" customWidth="1"/>
    <col min="15625" max="15625" width="4.375" customWidth="1"/>
    <col min="15626" max="15626" width="8.75" customWidth="1"/>
    <col min="15627" max="15627" width="14.375" customWidth="1"/>
    <col min="15628" max="15628" width="3.125" customWidth="1"/>
    <col min="15629" max="15629" width="14.375" customWidth="1"/>
    <col min="15630" max="15630" width="10.5" customWidth="1"/>
    <col min="15631" max="15631" width="5.125" customWidth="1"/>
    <col min="15632" max="15632" width="5.25" customWidth="1"/>
    <col min="15633" max="15633" width="10.5" customWidth="1"/>
    <col min="15634" max="15634" width="2.5" customWidth="1"/>
    <col min="15870" max="15870" width="2.5" customWidth="1"/>
    <col min="15871" max="15871" width="4.375" customWidth="1"/>
    <col min="15872" max="15872" width="8.75" customWidth="1"/>
    <col min="15873" max="15873" width="14.375" customWidth="1"/>
    <col min="15874" max="15874" width="3.125" customWidth="1"/>
    <col min="15875" max="15875" width="14.375" customWidth="1"/>
    <col min="15876" max="15876" width="10.5" customWidth="1"/>
    <col min="15877" max="15878" width="5.125" customWidth="1"/>
    <col min="15879" max="15879" width="10.5" customWidth="1"/>
    <col min="15880" max="15880" width="4.875" customWidth="1"/>
    <col min="15881" max="15881" width="4.375" customWidth="1"/>
    <col min="15882" max="15882" width="8.75" customWidth="1"/>
    <col min="15883" max="15883" width="14.375" customWidth="1"/>
    <col min="15884" max="15884" width="3.125" customWidth="1"/>
    <col min="15885" max="15885" width="14.375" customWidth="1"/>
    <col min="15886" max="15886" width="10.5" customWidth="1"/>
    <col min="15887" max="15887" width="5.125" customWidth="1"/>
    <col min="15888" max="15888" width="5.25" customWidth="1"/>
    <col min="15889" max="15889" width="10.5" customWidth="1"/>
    <col min="15890" max="15890" width="2.5" customWidth="1"/>
    <col min="16126" max="16126" width="2.5" customWidth="1"/>
    <col min="16127" max="16127" width="4.375" customWidth="1"/>
    <col min="16128" max="16128" width="8.75" customWidth="1"/>
    <col min="16129" max="16129" width="14.375" customWidth="1"/>
    <col min="16130" max="16130" width="3.125" customWidth="1"/>
    <col min="16131" max="16131" width="14.375" customWidth="1"/>
    <col min="16132" max="16132" width="10.5" customWidth="1"/>
    <col min="16133" max="16134" width="5.125" customWidth="1"/>
    <col min="16135" max="16135" width="10.5" customWidth="1"/>
    <col min="16136" max="16136" width="4.875" customWidth="1"/>
    <col min="16137" max="16137" width="4.375" customWidth="1"/>
    <col min="16138" max="16138" width="8.75" customWidth="1"/>
    <col min="16139" max="16139" width="14.375" customWidth="1"/>
    <col min="16140" max="16140" width="3.125" customWidth="1"/>
    <col min="16141" max="16141" width="14.375" customWidth="1"/>
    <col min="16142" max="16142" width="10.5" customWidth="1"/>
    <col min="16143" max="16143" width="5.125" customWidth="1"/>
    <col min="16144" max="16144" width="5.25" customWidth="1"/>
    <col min="16145" max="16145" width="10.5" customWidth="1"/>
    <col min="16146" max="16146" width="2.5" customWidth="1"/>
  </cols>
  <sheetData>
    <row r="1" spans="1:27" ht="11.25" customHeight="1" thickBot="1">
      <c r="B1" s="92"/>
      <c r="C1" s="2"/>
      <c r="D1" s="98"/>
      <c r="E1" s="98"/>
      <c r="F1" s="98"/>
      <c r="G1" s="98"/>
      <c r="H1" s="98"/>
      <c r="I1" s="98"/>
      <c r="J1" s="98"/>
      <c r="K1" s="98"/>
      <c r="L1" s="98"/>
      <c r="M1" s="40"/>
      <c r="N1" s="98"/>
      <c r="O1" s="49"/>
      <c r="P1" s="98"/>
      <c r="Q1" s="98"/>
      <c r="R1" s="98"/>
      <c r="S1" s="98"/>
      <c r="T1" s="98"/>
      <c r="U1" s="98"/>
      <c r="V1" s="98"/>
      <c r="W1" s="98"/>
    </row>
    <row r="2" spans="1:27" ht="61.5" customHeight="1" thickTop="1" thickBot="1">
      <c r="B2" s="240" t="s">
        <v>35</v>
      </c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2"/>
    </row>
    <row r="3" spans="1:27" ht="21.75" customHeight="1" thickTop="1"/>
    <row r="4" spans="1:27" ht="30" customHeight="1">
      <c r="B4" s="243" t="s">
        <v>78</v>
      </c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3"/>
      <c r="V4" s="243"/>
      <c r="W4" s="243"/>
    </row>
    <row r="5" spans="1:27" ht="22.5" customHeight="1">
      <c r="A5" s="176"/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</row>
    <row r="6" spans="1:27" ht="29.25" customHeight="1">
      <c r="A6" s="176"/>
      <c r="B6" s="245" t="s">
        <v>125</v>
      </c>
      <c r="C6" s="245"/>
      <c r="D6" s="259" t="s">
        <v>91</v>
      </c>
      <c r="E6" s="260"/>
      <c r="F6" s="260"/>
      <c r="G6" s="260"/>
      <c r="H6" s="260"/>
      <c r="I6" s="245" t="s">
        <v>83</v>
      </c>
      <c r="J6" s="248"/>
      <c r="K6" s="248"/>
      <c r="L6" s="176"/>
      <c r="M6" s="176"/>
      <c r="N6" s="245" t="s">
        <v>125</v>
      </c>
      <c r="O6" s="245"/>
      <c r="P6" s="249" t="s">
        <v>160</v>
      </c>
      <c r="Q6" s="250"/>
      <c r="R6" s="250"/>
      <c r="S6" s="250"/>
      <c r="T6" s="250"/>
      <c r="U6" s="245" t="s">
        <v>165</v>
      </c>
      <c r="V6" s="248"/>
      <c r="W6" s="248"/>
    </row>
    <row r="7" spans="1:27" ht="15" customHeight="1" thickBot="1">
      <c r="A7" s="176"/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176"/>
      <c r="U7" s="176"/>
      <c r="V7" s="176"/>
      <c r="W7" s="176"/>
    </row>
    <row r="8" spans="1:27" ht="29.25" customHeight="1">
      <c r="A8" s="176"/>
      <c r="B8" s="177"/>
      <c r="C8" s="178" t="s">
        <v>29</v>
      </c>
      <c r="D8" s="251" t="s">
        <v>30</v>
      </c>
      <c r="E8" s="252"/>
      <c r="F8" s="252"/>
      <c r="G8" s="252"/>
      <c r="H8" s="253"/>
      <c r="I8" s="251" t="s">
        <v>31</v>
      </c>
      <c r="J8" s="252"/>
      <c r="K8" s="254"/>
      <c r="L8" s="176"/>
      <c r="M8" s="176"/>
      <c r="N8" s="177"/>
      <c r="O8" s="178" t="s">
        <v>29</v>
      </c>
      <c r="P8" s="251" t="s">
        <v>30</v>
      </c>
      <c r="Q8" s="252"/>
      <c r="R8" s="252"/>
      <c r="S8" s="252"/>
      <c r="T8" s="253"/>
      <c r="U8" s="251" t="s">
        <v>31</v>
      </c>
      <c r="V8" s="252"/>
      <c r="W8" s="254"/>
      <c r="Y8" s="42"/>
    </row>
    <row r="9" spans="1:27" ht="28.5" customHeight="1">
      <c r="A9" s="176"/>
      <c r="B9" s="179" t="s">
        <v>22</v>
      </c>
      <c r="C9" s="180">
        <v>0.41666666666666669</v>
      </c>
      <c r="D9" s="181" t="s">
        <v>62</v>
      </c>
      <c r="E9" s="182"/>
      <c r="F9" s="183" t="s">
        <v>32</v>
      </c>
      <c r="G9" s="182"/>
      <c r="H9" s="184" t="s">
        <v>43</v>
      </c>
      <c r="I9" s="172" t="s">
        <v>60</v>
      </c>
      <c r="J9" s="172" t="s">
        <v>59</v>
      </c>
      <c r="K9" s="173" t="s">
        <v>63</v>
      </c>
      <c r="L9" s="176"/>
      <c r="M9" s="176"/>
      <c r="N9" s="179" t="s">
        <v>22</v>
      </c>
      <c r="O9" s="180">
        <v>0.39583333333333331</v>
      </c>
      <c r="P9" s="181" t="s">
        <v>43</v>
      </c>
      <c r="Q9" s="182"/>
      <c r="R9" s="183" t="s">
        <v>32</v>
      </c>
      <c r="S9" s="182"/>
      <c r="T9" s="184" t="s">
        <v>59</v>
      </c>
      <c r="U9" s="172" t="s">
        <v>60</v>
      </c>
      <c r="V9" s="172" t="s">
        <v>62</v>
      </c>
      <c r="W9" s="173" t="s">
        <v>64</v>
      </c>
      <c r="Y9" s="42"/>
    </row>
    <row r="10" spans="1:27" ht="28.5" customHeight="1">
      <c r="A10" s="176"/>
      <c r="B10" s="179" t="s">
        <v>23</v>
      </c>
      <c r="C10" s="180">
        <v>0.4548611111111111</v>
      </c>
      <c r="D10" s="181" t="s">
        <v>60</v>
      </c>
      <c r="E10" s="182"/>
      <c r="F10" s="183" t="s">
        <v>32</v>
      </c>
      <c r="G10" s="182"/>
      <c r="H10" s="184" t="s">
        <v>59</v>
      </c>
      <c r="I10" s="172" t="s">
        <v>43</v>
      </c>
      <c r="J10" s="172" t="s">
        <v>62</v>
      </c>
      <c r="K10" s="173" t="s">
        <v>64</v>
      </c>
      <c r="L10" s="176"/>
      <c r="M10" s="176"/>
      <c r="N10" s="179" t="s">
        <v>23</v>
      </c>
      <c r="O10" s="180">
        <v>0.43402777777777773</v>
      </c>
      <c r="P10" s="181" t="s">
        <v>60</v>
      </c>
      <c r="Q10" s="182"/>
      <c r="R10" s="183" t="s">
        <v>32</v>
      </c>
      <c r="S10" s="182"/>
      <c r="T10" s="184" t="s">
        <v>62</v>
      </c>
      <c r="U10" s="172" t="s">
        <v>43</v>
      </c>
      <c r="V10" s="172" t="s">
        <v>64</v>
      </c>
      <c r="W10" s="173" t="s">
        <v>59</v>
      </c>
      <c r="Y10" s="42"/>
    </row>
    <row r="11" spans="1:27" ht="28.5" customHeight="1">
      <c r="A11" s="176"/>
      <c r="B11" s="179" t="s">
        <v>24</v>
      </c>
      <c r="C11" s="180">
        <v>0.49305555555555558</v>
      </c>
      <c r="D11" s="181" t="s">
        <v>43</v>
      </c>
      <c r="E11" s="182"/>
      <c r="F11" s="183" t="s">
        <v>32</v>
      </c>
      <c r="G11" s="182"/>
      <c r="H11" s="184" t="s">
        <v>63</v>
      </c>
      <c r="I11" s="172" t="s">
        <v>62</v>
      </c>
      <c r="J11" s="172" t="s">
        <v>64</v>
      </c>
      <c r="K11" s="173" t="s">
        <v>59</v>
      </c>
      <c r="L11" s="176"/>
      <c r="M11" s="176"/>
      <c r="N11" s="179" t="s">
        <v>24</v>
      </c>
      <c r="O11" s="180">
        <v>0.47222222222222227</v>
      </c>
      <c r="P11" s="181" t="s">
        <v>43</v>
      </c>
      <c r="Q11" s="182"/>
      <c r="R11" s="183" t="s">
        <v>32</v>
      </c>
      <c r="S11" s="182"/>
      <c r="T11" s="184" t="s">
        <v>64</v>
      </c>
      <c r="U11" s="172" t="s">
        <v>65</v>
      </c>
      <c r="V11" s="172" t="s">
        <v>60</v>
      </c>
      <c r="W11" s="173" t="s">
        <v>62</v>
      </c>
      <c r="Y11" s="42"/>
    </row>
    <row r="12" spans="1:27" ht="28.5" customHeight="1">
      <c r="A12" s="176"/>
      <c r="B12" s="179" t="s">
        <v>25</v>
      </c>
      <c r="C12" s="180">
        <v>0.53125</v>
      </c>
      <c r="D12" s="181" t="s">
        <v>60</v>
      </c>
      <c r="E12" s="182"/>
      <c r="F12" s="183" t="s">
        <v>32</v>
      </c>
      <c r="G12" s="182"/>
      <c r="H12" s="184" t="s">
        <v>64</v>
      </c>
      <c r="I12" s="172" t="s">
        <v>132</v>
      </c>
      <c r="J12" s="172" t="s">
        <v>43</v>
      </c>
      <c r="K12" s="173" t="s">
        <v>63</v>
      </c>
      <c r="L12" s="176"/>
      <c r="M12" s="176"/>
      <c r="N12" s="179" t="s">
        <v>25</v>
      </c>
      <c r="O12" s="180">
        <v>0.51041666666666663</v>
      </c>
      <c r="P12" s="181" t="s">
        <v>62</v>
      </c>
      <c r="Q12" s="182"/>
      <c r="R12" s="183" t="s">
        <v>32</v>
      </c>
      <c r="S12" s="182"/>
      <c r="T12" s="184" t="s">
        <v>59</v>
      </c>
      <c r="U12" s="227" t="s">
        <v>6</v>
      </c>
      <c r="V12" s="172" t="s">
        <v>65</v>
      </c>
      <c r="W12" s="173" t="s">
        <v>60</v>
      </c>
      <c r="Y12" s="42"/>
    </row>
    <row r="13" spans="1:27" ht="28.5" customHeight="1" thickBot="1">
      <c r="A13" s="176"/>
      <c r="B13" s="179" t="s">
        <v>26</v>
      </c>
      <c r="C13" s="180">
        <v>0.56944444444444442</v>
      </c>
      <c r="D13" s="181" t="s">
        <v>59</v>
      </c>
      <c r="E13" s="182"/>
      <c r="F13" s="183" t="s">
        <v>32</v>
      </c>
      <c r="G13" s="182"/>
      <c r="H13" s="184" t="s">
        <v>63</v>
      </c>
      <c r="I13" s="172" t="s">
        <v>64</v>
      </c>
      <c r="J13" s="172" t="s">
        <v>60</v>
      </c>
      <c r="K13" s="173" t="s">
        <v>132</v>
      </c>
      <c r="L13" s="176"/>
      <c r="M13" s="176"/>
      <c r="N13" s="185" t="s">
        <v>26</v>
      </c>
      <c r="O13" s="186">
        <v>0.54861111111111105</v>
      </c>
      <c r="P13" s="187" t="s">
        <v>65</v>
      </c>
      <c r="Q13" s="188"/>
      <c r="R13" s="189" t="s">
        <v>32</v>
      </c>
      <c r="S13" s="188"/>
      <c r="T13" s="190" t="s">
        <v>64</v>
      </c>
      <c r="U13" s="191" t="s">
        <v>62</v>
      </c>
      <c r="V13" s="191" t="s">
        <v>59</v>
      </c>
      <c r="W13" s="192" t="s">
        <v>43</v>
      </c>
      <c r="Y13" s="42"/>
    </row>
    <row r="14" spans="1:27" ht="28.5" customHeight="1" thickBot="1">
      <c r="A14" s="176"/>
      <c r="B14" s="193" t="s">
        <v>27</v>
      </c>
      <c r="C14" s="194">
        <v>0.60763888888888895</v>
      </c>
      <c r="D14" s="195" t="s">
        <v>131</v>
      </c>
      <c r="E14" s="196"/>
      <c r="F14" s="197" t="s">
        <v>32</v>
      </c>
      <c r="G14" s="196"/>
      <c r="H14" s="198" t="s">
        <v>64</v>
      </c>
      <c r="I14" s="174" t="s">
        <v>59</v>
      </c>
      <c r="J14" s="174" t="s">
        <v>63</v>
      </c>
      <c r="K14" s="175" t="s">
        <v>60</v>
      </c>
      <c r="L14" s="176"/>
      <c r="M14" s="176"/>
      <c r="N14" s="199"/>
      <c r="O14" s="200"/>
      <c r="P14" s="201"/>
      <c r="Q14" s="201"/>
      <c r="R14" s="201"/>
      <c r="S14" s="201"/>
      <c r="T14" s="201"/>
      <c r="U14" s="201"/>
      <c r="V14" s="201"/>
      <c r="W14" s="201"/>
      <c r="Y14" s="42"/>
      <c r="Z14" s="42"/>
      <c r="AA14" s="42"/>
    </row>
    <row r="15" spans="1:27" ht="28.5" customHeight="1">
      <c r="A15" s="176"/>
      <c r="B15" s="202"/>
      <c r="C15" s="203"/>
      <c r="D15" s="204"/>
      <c r="E15" s="205"/>
      <c r="F15" s="202"/>
      <c r="G15" s="205"/>
      <c r="H15" s="204"/>
      <c r="I15" s="204"/>
      <c r="J15" s="204"/>
      <c r="K15" s="204"/>
      <c r="L15" s="176"/>
      <c r="M15" s="176"/>
      <c r="N15" s="202"/>
      <c r="O15" s="203"/>
      <c r="P15" s="206"/>
      <c r="Q15" s="206"/>
      <c r="R15" s="206"/>
      <c r="S15" s="206"/>
      <c r="T15" s="206"/>
      <c r="U15" s="206"/>
      <c r="V15" s="206"/>
      <c r="W15" s="206"/>
      <c r="Y15" s="42"/>
      <c r="Z15" s="42"/>
      <c r="AA15" s="42"/>
    </row>
    <row r="16" spans="1:27" ht="28.5" customHeight="1">
      <c r="A16" s="176"/>
      <c r="B16" s="202"/>
      <c r="C16" s="203"/>
      <c r="D16" s="204"/>
      <c r="E16" s="205"/>
      <c r="F16" s="202"/>
      <c r="G16" s="202"/>
      <c r="H16" s="204"/>
      <c r="I16" s="204"/>
      <c r="J16" s="204"/>
      <c r="K16" s="204"/>
      <c r="L16" s="176"/>
      <c r="M16" s="176"/>
      <c r="N16" s="202"/>
      <c r="O16" s="203"/>
      <c r="P16" s="202"/>
      <c r="Q16" s="202"/>
      <c r="R16" s="202"/>
      <c r="S16" s="202"/>
      <c r="T16" s="202"/>
      <c r="U16" s="202"/>
      <c r="V16" s="202"/>
      <c r="W16" s="202"/>
      <c r="Y16" s="42"/>
      <c r="Z16" s="42"/>
      <c r="AA16" s="42"/>
    </row>
    <row r="17" spans="1:33" ht="28.5" customHeight="1">
      <c r="A17" s="176"/>
      <c r="B17" s="176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176"/>
      <c r="Q17" s="176"/>
      <c r="R17" s="176"/>
      <c r="S17" s="176"/>
      <c r="T17" s="176"/>
      <c r="U17" s="176"/>
      <c r="V17" s="176"/>
      <c r="W17" s="176"/>
      <c r="Y17" s="42"/>
      <c r="Z17" s="42"/>
      <c r="AA17" s="42"/>
    </row>
    <row r="18" spans="1:33" ht="28.5" customHeight="1">
      <c r="A18" s="176"/>
      <c r="B18" s="245" t="s">
        <v>125</v>
      </c>
      <c r="C18" s="245"/>
      <c r="D18" s="259" t="s">
        <v>161</v>
      </c>
      <c r="E18" s="260"/>
      <c r="F18" s="260"/>
      <c r="G18" s="260"/>
      <c r="H18" s="260"/>
      <c r="I18" s="245" t="s">
        <v>86</v>
      </c>
      <c r="J18" s="248"/>
      <c r="K18" s="248"/>
      <c r="L18" s="176"/>
      <c r="M18" s="176"/>
      <c r="N18" s="245" t="s">
        <v>125</v>
      </c>
      <c r="O18" s="245"/>
      <c r="P18" s="259" t="s">
        <v>91</v>
      </c>
      <c r="Q18" s="260"/>
      <c r="R18" s="260"/>
      <c r="S18" s="260"/>
      <c r="T18" s="260"/>
      <c r="U18" s="245" t="s">
        <v>82</v>
      </c>
      <c r="V18" s="248"/>
      <c r="W18" s="248"/>
      <c r="Y18" s="42"/>
      <c r="Z18" s="42"/>
      <c r="AA18" s="42"/>
      <c r="AB18" s="41"/>
      <c r="AC18" s="41"/>
      <c r="AD18" s="41"/>
      <c r="AE18" s="41"/>
      <c r="AF18" s="41"/>
      <c r="AG18" s="41"/>
    </row>
    <row r="19" spans="1:33" ht="15" customHeight="1" thickBot="1">
      <c r="A19" s="176"/>
      <c r="B19" s="176"/>
      <c r="C19" s="176"/>
      <c r="D19" s="176"/>
      <c r="E19" s="176"/>
      <c r="F19" s="176"/>
      <c r="G19" s="176"/>
      <c r="H19" s="176"/>
      <c r="I19" s="176"/>
      <c r="J19" s="176"/>
      <c r="K19" s="176"/>
      <c r="L19" s="176"/>
      <c r="M19" s="176"/>
      <c r="N19" s="176"/>
      <c r="O19" s="176"/>
      <c r="P19" s="176"/>
      <c r="Q19" s="176"/>
      <c r="R19" s="176"/>
      <c r="S19" s="176"/>
      <c r="T19" s="176"/>
      <c r="U19" s="176"/>
      <c r="V19" s="176"/>
      <c r="W19" s="176"/>
      <c r="Y19" s="42"/>
      <c r="Z19" s="42"/>
      <c r="AA19" s="42"/>
      <c r="AB19" s="41"/>
      <c r="AC19" s="41"/>
      <c r="AD19" s="41"/>
      <c r="AE19" s="41"/>
      <c r="AF19" s="41"/>
      <c r="AG19" s="41"/>
    </row>
    <row r="20" spans="1:33" ht="28.5" customHeight="1">
      <c r="A20" s="176"/>
      <c r="B20" s="177"/>
      <c r="C20" s="178" t="s">
        <v>29</v>
      </c>
      <c r="D20" s="251" t="s">
        <v>30</v>
      </c>
      <c r="E20" s="252"/>
      <c r="F20" s="252"/>
      <c r="G20" s="252"/>
      <c r="H20" s="253"/>
      <c r="I20" s="251" t="s">
        <v>31</v>
      </c>
      <c r="J20" s="252"/>
      <c r="K20" s="254"/>
      <c r="L20" s="176"/>
      <c r="M20" s="176"/>
      <c r="N20" s="177"/>
      <c r="O20" s="178" t="s">
        <v>29</v>
      </c>
      <c r="P20" s="251" t="s">
        <v>30</v>
      </c>
      <c r="Q20" s="252"/>
      <c r="R20" s="252"/>
      <c r="S20" s="252"/>
      <c r="T20" s="253"/>
      <c r="U20" s="251" t="s">
        <v>31</v>
      </c>
      <c r="V20" s="252"/>
      <c r="W20" s="254"/>
      <c r="Y20" s="42"/>
      <c r="Z20" s="42"/>
      <c r="AA20" s="42"/>
      <c r="AB20" s="41"/>
      <c r="AC20" s="41"/>
      <c r="AD20" s="41"/>
      <c r="AE20" s="41"/>
      <c r="AF20" s="41"/>
      <c r="AG20" s="41"/>
    </row>
    <row r="21" spans="1:33" ht="28.5" customHeight="1">
      <c r="A21" s="176"/>
      <c r="B21" s="179" t="s">
        <v>22</v>
      </c>
      <c r="C21" s="180">
        <v>0.41666666666666669</v>
      </c>
      <c r="D21" s="181" t="s">
        <v>62</v>
      </c>
      <c r="E21" s="182"/>
      <c r="F21" s="183" t="s">
        <v>32</v>
      </c>
      <c r="G21" s="182"/>
      <c r="H21" s="184" t="s">
        <v>64</v>
      </c>
      <c r="I21" s="172" t="s">
        <v>65</v>
      </c>
      <c r="J21" s="172" t="s">
        <v>59</v>
      </c>
      <c r="K21" s="173" t="s">
        <v>63</v>
      </c>
      <c r="L21" s="176"/>
      <c r="M21" s="176"/>
      <c r="N21" s="179" t="s">
        <v>22</v>
      </c>
      <c r="O21" s="180">
        <v>0.41666666666666669</v>
      </c>
      <c r="P21" s="181" t="s">
        <v>65</v>
      </c>
      <c r="Q21" s="182"/>
      <c r="R21" s="183" t="s">
        <v>32</v>
      </c>
      <c r="S21" s="182"/>
      <c r="T21" s="184" t="s">
        <v>63</v>
      </c>
      <c r="U21" s="172" t="s">
        <v>59</v>
      </c>
      <c r="V21" s="172" t="s">
        <v>64</v>
      </c>
      <c r="W21" s="173" t="s">
        <v>132</v>
      </c>
      <c r="Y21" s="42"/>
    </row>
    <row r="22" spans="1:33" ht="28.5" customHeight="1">
      <c r="A22" s="176"/>
      <c r="B22" s="179" t="s">
        <v>23</v>
      </c>
      <c r="C22" s="180">
        <v>0.4548611111111111</v>
      </c>
      <c r="D22" s="181" t="s">
        <v>65</v>
      </c>
      <c r="E22" s="182"/>
      <c r="F22" s="183" t="s">
        <v>32</v>
      </c>
      <c r="G22" s="182"/>
      <c r="H22" s="184" t="s">
        <v>59</v>
      </c>
      <c r="I22" s="172" t="s">
        <v>63</v>
      </c>
      <c r="J22" s="172" t="s">
        <v>64</v>
      </c>
      <c r="K22" s="173" t="s">
        <v>62</v>
      </c>
      <c r="L22" s="176"/>
      <c r="M22" s="176"/>
      <c r="N22" s="179" t="s">
        <v>23</v>
      </c>
      <c r="O22" s="180">
        <v>0.4548611111111111</v>
      </c>
      <c r="P22" s="181" t="s">
        <v>59</v>
      </c>
      <c r="Q22" s="182"/>
      <c r="R22" s="183" t="s">
        <v>32</v>
      </c>
      <c r="S22" s="182"/>
      <c r="T22" s="184" t="s">
        <v>64</v>
      </c>
      <c r="U22" s="172" t="s">
        <v>132</v>
      </c>
      <c r="V22" s="172" t="s">
        <v>43</v>
      </c>
      <c r="W22" s="173" t="s">
        <v>63</v>
      </c>
      <c r="Y22" s="42"/>
    </row>
    <row r="23" spans="1:33" ht="28.5" customHeight="1">
      <c r="A23" s="176"/>
      <c r="B23" s="179" t="s">
        <v>24</v>
      </c>
      <c r="C23" s="180">
        <v>0.49305555555555558</v>
      </c>
      <c r="D23" s="181" t="s">
        <v>62</v>
      </c>
      <c r="E23" s="182"/>
      <c r="F23" s="183" t="s">
        <v>32</v>
      </c>
      <c r="G23" s="182"/>
      <c r="H23" s="184" t="s">
        <v>63</v>
      </c>
      <c r="I23" s="172" t="s">
        <v>64</v>
      </c>
      <c r="J23" s="172" t="s">
        <v>43</v>
      </c>
      <c r="K23" s="173" t="s">
        <v>132</v>
      </c>
      <c r="L23" s="176"/>
      <c r="M23" s="176"/>
      <c r="N23" s="179" t="s">
        <v>24</v>
      </c>
      <c r="O23" s="180">
        <v>0.49305555555555558</v>
      </c>
      <c r="P23" s="181" t="s">
        <v>65</v>
      </c>
      <c r="Q23" s="182"/>
      <c r="R23" s="183" t="s">
        <v>32</v>
      </c>
      <c r="S23" s="182"/>
      <c r="T23" s="184" t="s">
        <v>132</v>
      </c>
      <c r="U23" s="172" t="s">
        <v>63</v>
      </c>
      <c r="V23" s="172" t="s">
        <v>59</v>
      </c>
      <c r="W23" s="173" t="s">
        <v>43</v>
      </c>
      <c r="Y23" s="42"/>
    </row>
    <row r="24" spans="1:33" ht="28.5" customHeight="1">
      <c r="A24" s="176"/>
      <c r="B24" s="179" t="s">
        <v>25</v>
      </c>
      <c r="C24" s="180">
        <v>0.53125</v>
      </c>
      <c r="D24" s="181" t="s">
        <v>60</v>
      </c>
      <c r="E24" s="182"/>
      <c r="F24" s="183" t="s">
        <v>32</v>
      </c>
      <c r="G24" s="182"/>
      <c r="H24" s="184" t="s">
        <v>43</v>
      </c>
      <c r="I24" s="172" t="s">
        <v>132</v>
      </c>
      <c r="J24" s="172" t="s">
        <v>62</v>
      </c>
      <c r="K24" s="173" t="s">
        <v>65</v>
      </c>
      <c r="L24" s="176"/>
      <c r="M24" s="176"/>
      <c r="N24" s="179" t="s">
        <v>25</v>
      </c>
      <c r="O24" s="180">
        <v>0.53125</v>
      </c>
      <c r="P24" s="181" t="s">
        <v>63</v>
      </c>
      <c r="Q24" s="182"/>
      <c r="R24" s="183" t="s">
        <v>32</v>
      </c>
      <c r="S24" s="182"/>
      <c r="T24" s="184" t="s">
        <v>64</v>
      </c>
      <c r="U24" s="172" t="s">
        <v>65</v>
      </c>
      <c r="V24" s="172" t="s">
        <v>132</v>
      </c>
      <c r="W24" s="173" t="s">
        <v>43</v>
      </c>
      <c r="Y24" s="42"/>
    </row>
    <row r="25" spans="1:33" ht="28.5" customHeight="1" thickBot="1">
      <c r="A25" s="176"/>
      <c r="B25" s="185" t="s">
        <v>26</v>
      </c>
      <c r="C25" s="186">
        <v>0.56944444444444442</v>
      </c>
      <c r="D25" s="181" t="s">
        <v>59</v>
      </c>
      <c r="E25" s="182"/>
      <c r="F25" s="183" t="s">
        <v>32</v>
      </c>
      <c r="G25" s="182"/>
      <c r="H25" s="184" t="s">
        <v>132</v>
      </c>
      <c r="I25" s="172" t="s">
        <v>62</v>
      </c>
      <c r="J25" s="172" t="s">
        <v>60</v>
      </c>
      <c r="K25" s="173" t="s">
        <v>43</v>
      </c>
      <c r="L25" s="206"/>
      <c r="M25" s="207"/>
      <c r="N25" s="193" t="s">
        <v>26</v>
      </c>
      <c r="O25" s="194">
        <v>0.56944444444444442</v>
      </c>
      <c r="P25" s="195" t="s">
        <v>132</v>
      </c>
      <c r="Q25" s="196"/>
      <c r="R25" s="197" t="s">
        <v>32</v>
      </c>
      <c r="S25" s="196"/>
      <c r="T25" s="198" t="s">
        <v>43</v>
      </c>
      <c r="U25" s="174" t="s">
        <v>64</v>
      </c>
      <c r="V25" s="174" t="s">
        <v>63</v>
      </c>
      <c r="W25" s="175" t="s">
        <v>65</v>
      </c>
      <c r="Y25" s="42"/>
    </row>
    <row r="26" spans="1:33" ht="28.5" customHeight="1">
      <c r="A26" s="176"/>
      <c r="B26" s="179" t="s">
        <v>27</v>
      </c>
      <c r="C26" s="180">
        <v>0.60763888888888895</v>
      </c>
      <c r="D26" s="181" t="s">
        <v>43</v>
      </c>
      <c r="E26" s="182"/>
      <c r="F26" s="183" t="s">
        <v>32</v>
      </c>
      <c r="G26" s="182"/>
      <c r="H26" s="184" t="s">
        <v>65</v>
      </c>
      <c r="I26" s="172" t="s">
        <v>59</v>
      </c>
      <c r="J26" s="172" t="s">
        <v>132</v>
      </c>
      <c r="K26" s="173" t="s">
        <v>60</v>
      </c>
      <c r="L26" s="206"/>
      <c r="M26" s="206"/>
      <c r="N26" s="199"/>
      <c r="O26" s="200"/>
      <c r="P26" s="208"/>
      <c r="Q26" s="209"/>
      <c r="R26" s="199"/>
      <c r="S26" s="209"/>
      <c r="T26" s="208"/>
      <c r="U26" s="208"/>
      <c r="V26" s="208"/>
      <c r="W26" s="208"/>
      <c r="Y26" s="42"/>
      <c r="Z26" s="42"/>
      <c r="AA26" s="42"/>
      <c r="AB26" s="41"/>
      <c r="AC26" s="41"/>
      <c r="AD26" s="41"/>
      <c r="AE26" s="41"/>
      <c r="AF26" s="41"/>
      <c r="AG26" s="41"/>
    </row>
    <row r="27" spans="1:33" ht="28.5" customHeight="1" thickBot="1">
      <c r="A27" s="176"/>
      <c r="B27" s="193" t="s">
        <v>28</v>
      </c>
      <c r="C27" s="194">
        <v>0.64583333333333337</v>
      </c>
      <c r="D27" s="195" t="s">
        <v>60</v>
      </c>
      <c r="E27" s="196"/>
      <c r="F27" s="197" t="s">
        <v>32</v>
      </c>
      <c r="G27" s="196"/>
      <c r="H27" s="198" t="s">
        <v>132</v>
      </c>
      <c r="I27" s="174" t="s">
        <v>43</v>
      </c>
      <c r="J27" s="174" t="s">
        <v>65</v>
      </c>
      <c r="K27" s="175" t="s">
        <v>59</v>
      </c>
      <c r="L27" s="206"/>
      <c r="M27" s="206"/>
      <c r="N27" s="202"/>
      <c r="O27" s="203"/>
      <c r="P27" s="204"/>
      <c r="Q27" s="202"/>
      <c r="R27" s="202"/>
      <c r="S27" s="202"/>
      <c r="T27" s="204"/>
      <c r="U27" s="204"/>
      <c r="V27" s="204"/>
      <c r="W27" s="204"/>
      <c r="Y27" s="42"/>
      <c r="Z27" s="42"/>
      <c r="AA27" s="42"/>
      <c r="AB27" s="41"/>
      <c r="AC27" s="41"/>
      <c r="AD27" s="41"/>
      <c r="AE27" s="41"/>
      <c r="AF27" s="41"/>
      <c r="AG27" s="41"/>
    </row>
    <row r="28" spans="1:33" ht="28.5" customHeight="1">
      <c r="A28" s="176"/>
      <c r="B28" s="202"/>
      <c r="C28" s="203"/>
      <c r="D28" s="204"/>
      <c r="E28" s="202"/>
      <c r="F28" s="202"/>
      <c r="G28" s="202"/>
      <c r="H28" s="204"/>
      <c r="I28" s="204"/>
      <c r="J28" s="204"/>
      <c r="K28" s="204"/>
      <c r="L28" s="206"/>
      <c r="M28" s="206"/>
      <c r="N28" s="202"/>
      <c r="O28" s="203"/>
      <c r="P28" s="204"/>
      <c r="Q28" s="202"/>
      <c r="R28" s="202"/>
      <c r="S28" s="202"/>
      <c r="T28" s="204"/>
      <c r="U28" s="204"/>
      <c r="V28" s="204"/>
      <c r="W28" s="204"/>
      <c r="Y28" s="42"/>
      <c r="Z28" s="42"/>
      <c r="AA28" s="42"/>
      <c r="AB28" s="41"/>
      <c r="AC28" s="41"/>
      <c r="AD28" s="41"/>
      <c r="AE28" s="41"/>
      <c r="AF28" s="41"/>
      <c r="AG28" s="41"/>
    </row>
    <row r="29" spans="1:33" ht="30" customHeight="1">
      <c r="A29" s="176"/>
      <c r="B29" s="202"/>
      <c r="C29" s="203"/>
      <c r="D29" s="202"/>
      <c r="E29" s="202"/>
      <c r="F29" s="202"/>
      <c r="G29" s="202"/>
      <c r="H29" s="202"/>
      <c r="I29" s="202"/>
      <c r="J29" s="202"/>
      <c r="K29" s="202"/>
      <c r="L29" s="206"/>
      <c r="M29" s="206"/>
      <c r="N29" s="202"/>
      <c r="O29" s="203"/>
      <c r="P29" s="202"/>
      <c r="Q29" s="202"/>
      <c r="R29" s="202"/>
      <c r="S29" s="202"/>
      <c r="T29" s="202"/>
      <c r="U29" s="202"/>
      <c r="V29" s="202"/>
      <c r="W29" s="202"/>
      <c r="Y29" s="42"/>
      <c r="Z29" s="42"/>
      <c r="AA29" s="42"/>
      <c r="AB29" s="41"/>
      <c r="AC29" s="41"/>
      <c r="AD29" s="41"/>
      <c r="AE29" s="41"/>
      <c r="AF29" s="41"/>
      <c r="AG29" s="41"/>
    </row>
    <row r="30" spans="1:33" ht="9.75" customHeight="1" thickBot="1">
      <c r="A30" s="176"/>
      <c r="B30" s="202"/>
      <c r="C30" s="203"/>
      <c r="D30" s="202"/>
      <c r="E30" s="202"/>
      <c r="F30" s="202"/>
      <c r="G30" s="202"/>
      <c r="H30" s="202"/>
      <c r="I30" s="202"/>
      <c r="J30" s="202"/>
      <c r="K30" s="202"/>
      <c r="L30" s="202"/>
      <c r="M30" s="176"/>
      <c r="N30" s="202"/>
      <c r="O30" s="203"/>
      <c r="P30" s="202"/>
      <c r="Q30" s="202"/>
      <c r="R30" s="202"/>
      <c r="S30" s="202"/>
      <c r="T30" s="202"/>
      <c r="U30" s="202"/>
      <c r="V30" s="202"/>
      <c r="W30" s="202"/>
      <c r="Y30" s="42"/>
      <c r="Z30" s="42"/>
      <c r="AA30" s="42"/>
      <c r="AB30" s="41"/>
      <c r="AC30" s="41"/>
      <c r="AD30" s="41"/>
      <c r="AE30" s="41"/>
      <c r="AF30" s="41"/>
      <c r="AG30" s="41"/>
    </row>
    <row r="31" spans="1:33" ht="61.5" customHeight="1" thickTop="1" thickBot="1">
      <c r="A31" s="176"/>
      <c r="B31" s="255" t="s">
        <v>36</v>
      </c>
      <c r="C31" s="256"/>
      <c r="D31" s="256"/>
      <c r="E31" s="256"/>
      <c r="F31" s="256"/>
      <c r="G31" s="256"/>
      <c r="H31" s="256"/>
      <c r="I31" s="256"/>
      <c r="J31" s="256"/>
      <c r="K31" s="256"/>
      <c r="L31" s="256"/>
      <c r="M31" s="256"/>
      <c r="N31" s="256"/>
      <c r="O31" s="256"/>
      <c r="P31" s="256"/>
      <c r="Q31" s="256"/>
      <c r="R31" s="256"/>
      <c r="S31" s="256"/>
      <c r="T31" s="256"/>
      <c r="U31" s="256"/>
      <c r="V31" s="256"/>
      <c r="W31" s="257"/>
      <c r="Y31" s="42"/>
      <c r="Z31" s="42"/>
      <c r="AA31" s="42"/>
      <c r="AB31" s="41"/>
      <c r="AC31" s="41"/>
      <c r="AD31" s="41"/>
      <c r="AE31" s="41"/>
      <c r="AF31" s="41"/>
      <c r="AG31" s="41"/>
    </row>
    <row r="32" spans="1:33" ht="21.75" customHeight="1" thickTop="1">
      <c r="A32" s="176"/>
      <c r="B32" s="176"/>
      <c r="C32" s="176"/>
      <c r="D32" s="176"/>
      <c r="E32" s="176"/>
      <c r="F32" s="176"/>
      <c r="G32" s="176"/>
      <c r="H32" s="176"/>
      <c r="I32" s="176"/>
      <c r="J32" s="176"/>
      <c r="K32" s="176"/>
      <c r="L32" s="176"/>
      <c r="M32" s="176"/>
      <c r="N32" s="176"/>
      <c r="O32" s="176"/>
      <c r="P32" s="176"/>
      <c r="Q32" s="176"/>
      <c r="R32" s="176"/>
      <c r="S32" s="176"/>
      <c r="T32" s="176"/>
      <c r="U32" s="176"/>
      <c r="V32" s="176"/>
      <c r="W32" s="176"/>
      <c r="Y32" s="42"/>
      <c r="Z32" s="42"/>
      <c r="AA32" s="42"/>
      <c r="AB32" s="41"/>
      <c r="AC32" s="41"/>
      <c r="AD32" s="41"/>
      <c r="AE32" s="41"/>
      <c r="AF32" s="41"/>
      <c r="AG32" s="41"/>
    </row>
    <row r="33" spans="1:33" ht="30" customHeight="1">
      <c r="A33" s="176"/>
      <c r="B33" s="258" t="s">
        <v>75</v>
      </c>
      <c r="C33" s="258"/>
      <c r="D33" s="258"/>
      <c r="E33" s="258"/>
      <c r="F33" s="258"/>
      <c r="G33" s="258"/>
      <c r="H33" s="258"/>
      <c r="I33" s="258"/>
      <c r="J33" s="258"/>
      <c r="K33" s="258"/>
      <c r="L33" s="258"/>
      <c r="M33" s="258"/>
      <c r="N33" s="258"/>
      <c r="O33" s="258"/>
      <c r="P33" s="258"/>
      <c r="Q33" s="258"/>
      <c r="R33" s="258"/>
      <c r="S33" s="258"/>
      <c r="T33" s="258"/>
      <c r="U33" s="258"/>
      <c r="V33" s="258"/>
      <c r="W33" s="258"/>
      <c r="Y33" s="42"/>
      <c r="Z33" s="42"/>
      <c r="AA33" s="42"/>
      <c r="AB33" s="41"/>
      <c r="AC33" s="41"/>
      <c r="AD33" s="41"/>
      <c r="AE33" s="41"/>
      <c r="AF33" s="41"/>
      <c r="AG33" s="41"/>
    </row>
    <row r="34" spans="1:33" ht="9.75" customHeight="1">
      <c r="A34" s="176"/>
      <c r="B34" s="176"/>
      <c r="C34" s="176"/>
      <c r="D34" s="176"/>
      <c r="E34" s="176"/>
      <c r="F34" s="176"/>
      <c r="G34" s="176"/>
      <c r="H34" s="176"/>
      <c r="I34" s="176"/>
      <c r="J34" s="176"/>
      <c r="K34" s="176"/>
      <c r="L34" s="176"/>
      <c r="M34" s="176"/>
      <c r="N34" s="176"/>
      <c r="O34" s="176"/>
      <c r="P34" s="176"/>
      <c r="Q34" s="176"/>
      <c r="R34" s="176"/>
      <c r="S34" s="176"/>
      <c r="T34" s="176"/>
      <c r="U34" s="176"/>
      <c r="V34" s="176"/>
      <c r="W34" s="176"/>
      <c r="Y34" s="42"/>
      <c r="Z34" s="42"/>
      <c r="AA34" s="42"/>
      <c r="AB34" s="41"/>
      <c r="AC34" s="41"/>
      <c r="AD34" s="41"/>
      <c r="AE34" s="41"/>
      <c r="AF34" s="41"/>
      <c r="AG34" s="41"/>
    </row>
    <row r="35" spans="1:33" ht="28.5" customHeight="1">
      <c r="A35" s="176"/>
      <c r="B35" s="245" t="s">
        <v>125</v>
      </c>
      <c r="C35" s="245"/>
      <c r="D35" s="249" t="s">
        <v>93</v>
      </c>
      <c r="E35" s="250"/>
      <c r="F35" s="250"/>
      <c r="G35" s="250"/>
      <c r="H35" s="250"/>
      <c r="I35" s="245" t="s">
        <v>92</v>
      </c>
      <c r="J35" s="248"/>
      <c r="K35" s="248"/>
      <c r="L35" s="176"/>
      <c r="M35" s="176"/>
      <c r="N35" s="212"/>
      <c r="O35" s="212"/>
      <c r="P35" s="212"/>
      <c r="Q35" s="212"/>
      <c r="R35" s="212"/>
      <c r="S35" s="212"/>
      <c r="T35" s="212"/>
      <c r="U35" s="212"/>
      <c r="V35" s="212"/>
      <c r="W35" s="212"/>
      <c r="Y35" s="42"/>
      <c r="Z35" s="42"/>
      <c r="AA35" s="42"/>
      <c r="AB35" s="41"/>
      <c r="AC35" s="41"/>
      <c r="AD35" s="41"/>
      <c r="AE35" s="41"/>
      <c r="AF35" s="41"/>
      <c r="AG35" s="41"/>
    </row>
    <row r="36" spans="1:33" ht="15" customHeight="1" thickBot="1">
      <c r="A36" s="176"/>
      <c r="B36" s="176"/>
      <c r="C36" s="176"/>
      <c r="D36" s="176"/>
      <c r="E36" s="176"/>
      <c r="F36" s="176"/>
      <c r="G36" s="176"/>
      <c r="H36" s="176"/>
      <c r="I36" s="176"/>
      <c r="J36" s="176"/>
      <c r="K36" s="176"/>
      <c r="L36" s="176"/>
      <c r="M36" s="176"/>
      <c r="N36" s="213"/>
      <c r="O36" s="213"/>
      <c r="P36" s="213"/>
      <c r="Q36" s="213"/>
      <c r="R36" s="213"/>
      <c r="S36" s="213"/>
      <c r="T36" s="213"/>
      <c r="U36" s="213"/>
      <c r="V36" s="213"/>
      <c r="W36" s="213"/>
      <c r="Y36" s="42"/>
      <c r="Z36" s="42"/>
      <c r="AA36" s="42"/>
      <c r="AB36" s="41"/>
      <c r="AC36" s="41"/>
      <c r="AD36" s="41"/>
      <c r="AE36" s="41"/>
      <c r="AF36" s="41"/>
      <c r="AG36" s="41"/>
    </row>
    <row r="37" spans="1:33" ht="28.5" customHeight="1">
      <c r="A37" s="176"/>
      <c r="B37" s="177"/>
      <c r="C37" s="178" t="s">
        <v>29</v>
      </c>
      <c r="D37" s="251" t="s">
        <v>30</v>
      </c>
      <c r="E37" s="252"/>
      <c r="F37" s="252"/>
      <c r="G37" s="252"/>
      <c r="H37" s="253"/>
      <c r="I37" s="251" t="s">
        <v>31</v>
      </c>
      <c r="J37" s="252"/>
      <c r="K37" s="254"/>
      <c r="L37" s="176"/>
      <c r="M37" s="176"/>
      <c r="N37" s="214"/>
      <c r="O37" s="215"/>
      <c r="P37" s="216"/>
      <c r="Q37" s="216"/>
      <c r="R37" s="216"/>
      <c r="S37" s="216"/>
      <c r="T37" s="216"/>
      <c r="U37" s="216"/>
      <c r="V37" s="216"/>
      <c r="W37" s="216"/>
      <c r="Y37" s="42"/>
      <c r="Z37" s="42"/>
      <c r="AA37" s="42"/>
    </row>
    <row r="38" spans="1:33" ht="28.5" customHeight="1">
      <c r="A38" s="176"/>
      <c r="B38" s="179" t="s">
        <v>22</v>
      </c>
      <c r="C38" s="180">
        <v>0.41666666666666669</v>
      </c>
      <c r="D38" s="181" t="s">
        <v>60</v>
      </c>
      <c r="E38" s="182"/>
      <c r="F38" s="183" t="s">
        <v>32</v>
      </c>
      <c r="G38" s="182"/>
      <c r="H38" s="184" t="s">
        <v>63</v>
      </c>
      <c r="I38" s="172" t="s">
        <v>62</v>
      </c>
      <c r="J38" s="172" t="s">
        <v>65</v>
      </c>
      <c r="K38" s="173" t="s">
        <v>132</v>
      </c>
      <c r="L38" s="176"/>
      <c r="M38" s="176"/>
      <c r="N38" s="216"/>
      <c r="O38" s="217"/>
      <c r="P38" s="218"/>
      <c r="Q38" s="219"/>
      <c r="R38" s="216"/>
      <c r="S38" s="219"/>
      <c r="T38" s="218"/>
      <c r="U38" s="218"/>
      <c r="V38" s="218"/>
      <c r="W38" s="218"/>
      <c r="Y38" s="42"/>
      <c r="Z38" s="42"/>
      <c r="AA38" s="42"/>
    </row>
    <row r="39" spans="1:33" ht="28.5" customHeight="1">
      <c r="A39" s="176"/>
      <c r="B39" s="179" t="s">
        <v>23</v>
      </c>
      <c r="C39" s="180">
        <v>0.4548611111111111</v>
      </c>
      <c r="D39" s="181" t="s">
        <v>62</v>
      </c>
      <c r="E39" s="182"/>
      <c r="F39" s="183" t="s">
        <v>32</v>
      </c>
      <c r="G39" s="182"/>
      <c r="H39" s="184" t="s">
        <v>65</v>
      </c>
      <c r="I39" s="172" t="s">
        <v>60</v>
      </c>
      <c r="J39" s="172" t="s">
        <v>132</v>
      </c>
      <c r="K39" s="173" t="s">
        <v>63</v>
      </c>
      <c r="L39" s="176"/>
      <c r="M39" s="176"/>
      <c r="N39" s="216"/>
      <c r="O39" s="217"/>
      <c r="P39" s="218"/>
      <c r="Q39" s="219"/>
      <c r="R39" s="216"/>
      <c r="S39" s="219"/>
      <c r="T39" s="218"/>
      <c r="U39" s="218"/>
      <c r="V39" s="218"/>
      <c r="W39" s="218"/>
      <c r="Y39" s="42"/>
      <c r="Z39" s="42"/>
      <c r="AA39" s="42"/>
    </row>
    <row r="40" spans="1:33" ht="28.5" customHeight="1">
      <c r="A40" s="176"/>
      <c r="B40" s="179" t="s">
        <v>24</v>
      </c>
      <c r="C40" s="180">
        <v>0.49305555555555558</v>
      </c>
      <c r="D40" s="181" t="s">
        <v>132</v>
      </c>
      <c r="E40" s="182"/>
      <c r="F40" s="183" t="s">
        <v>32</v>
      </c>
      <c r="G40" s="182"/>
      <c r="H40" s="184" t="s">
        <v>63</v>
      </c>
      <c r="I40" s="172" t="s">
        <v>65</v>
      </c>
      <c r="J40" s="172" t="s">
        <v>62</v>
      </c>
      <c r="K40" s="173" t="s">
        <v>60</v>
      </c>
      <c r="L40" s="176"/>
      <c r="M40" s="176"/>
      <c r="N40" s="216"/>
      <c r="O40" s="217"/>
      <c r="P40" s="218"/>
      <c r="Q40" s="219"/>
      <c r="R40" s="216"/>
      <c r="S40" s="219"/>
      <c r="T40" s="218"/>
      <c r="U40" s="218"/>
      <c r="V40" s="218"/>
      <c r="W40" s="218"/>
    </row>
    <row r="41" spans="1:33" ht="28.5" customHeight="1">
      <c r="A41" s="176"/>
      <c r="B41" s="179" t="s">
        <v>25</v>
      </c>
      <c r="C41" s="180">
        <v>0.53125</v>
      </c>
      <c r="D41" s="181" t="s">
        <v>60</v>
      </c>
      <c r="E41" s="182"/>
      <c r="F41" s="183" t="s">
        <v>32</v>
      </c>
      <c r="G41" s="182"/>
      <c r="H41" s="184" t="s">
        <v>65</v>
      </c>
      <c r="I41" s="172" t="s">
        <v>132</v>
      </c>
      <c r="J41" s="172" t="s">
        <v>63</v>
      </c>
      <c r="K41" s="173" t="s">
        <v>62</v>
      </c>
      <c r="L41" s="176"/>
      <c r="M41" s="176"/>
      <c r="N41" s="216"/>
      <c r="O41" s="217"/>
      <c r="P41" s="218"/>
      <c r="Q41" s="219"/>
      <c r="R41" s="216"/>
      <c r="S41" s="219"/>
      <c r="T41" s="218"/>
      <c r="U41" s="218"/>
      <c r="V41" s="218"/>
      <c r="W41" s="218"/>
    </row>
    <row r="42" spans="1:33" ht="28.5" customHeight="1" thickBot="1">
      <c r="A42" s="176"/>
      <c r="B42" s="193" t="s">
        <v>26</v>
      </c>
      <c r="C42" s="194">
        <v>0.56944444444444442</v>
      </c>
      <c r="D42" s="195" t="s">
        <v>62</v>
      </c>
      <c r="E42" s="196"/>
      <c r="F42" s="197" t="s">
        <v>32</v>
      </c>
      <c r="G42" s="196"/>
      <c r="H42" s="198" t="s">
        <v>132</v>
      </c>
      <c r="I42" s="174" t="s">
        <v>63</v>
      </c>
      <c r="J42" s="174" t="s">
        <v>60</v>
      </c>
      <c r="K42" s="175" t="s">
        <v>65</v>
      </c>
      <c r="L42" s="176"/>
      <c r="M42" s="176"/>
      <c r="N42" s="216"/>
      <c r="O42" s="217"/>
      <c r="P42" s="218"/>
      <c r="Q42" s="219"/>
      <c r="R42" s="216"/>
      <c r="S42" s="219"/>
      <c r="T42" s="218"/>
      <c r="U42" s="218"/>
      <c r="V42" s="218"/>
      <c r="W42" s="218"/>
    </row>
    <row r="43" spans="1:33" ht="28.5" customHeight="1">
      <c r="A43" s="176"/>
      <c r="B43" s="201"/>
      <c r="C43" s="201"/>
      <c r="D43" s="201"/>
      <c r="E43" s="201"/>
      <c r="F43" s="201"/>
      <c r="G43" s="201"/>
      <c r="H43" s="201"/>
      <c r="I43" s="201"/>
      <c r="J43" s="201"/>
      <c r="K43" s="201"/>
      <c r="L43" s="176"/>
      <c r="M43" s="176"/>
      <c r="N43" s="216"/>
      <c r="O43" s="217"/>
      <c r="P43" s="218"/>
      <c r="Q43" s="219"/>
      <c r="R43" s="216"/>
      <c r="S43" s="219"/>
      <c r="T43" s="218"/>
      <c r="U43" s="218"/>
      <c r="V43" s="218"/>
      <c r="W43" s="218"/>
    </row>
    <row r="44" spans="1:33" ht="28.5" customHeight="1">
      <c r="A44" s="176"/>
      <c r="B44" s="202"/>
      <c r="C44" s="203"/>
      <c r="D44" s="204"/>
      <c r="E44" s="205"/>
      <c r="F44" s="202"/>
      <c r="G44" s="205"/>
      <c r="H44" s="204"/>
      <c r="I44" s="204"/>
      <c r="J44" s="204"/>
      <c r="K44" s="204"/>
      <c r="L44" s="176"/>
      <c r="M44" s="176"/>
      <c r="N44" s="216"/>
      <c r="O44" s="217"/>
      <c r="P44" s="218"/>
      <c r="Q44" s="216"/>
      <c r="R44" s="216"/>
      <c r="S44" s="216"/>
      <c r="T44" s="218"/>
      <c r="U44" s="218"/>
      <c r="V44" s="218"/>
      <c r="W44" s="218"/>
    </row>
    <row r="45" spans="1:33" ht="28.5" customHeight="1">
      <c r="A45" s="176"/>
      <c r="B45" s="202"/>
      <c r="C45" s="203"/>
      <c r="D45" s="202"/>
      <c r="E45" s="202"/>
      <c r="F45" s="202"/>
      <c r="G45" s="202"/>
      <c r="H45" s="202"/>
      <c r="I45" s="202"/>
      <c r="J45" s="202"/>
      <c r="K45" s="202"/>
      <c r="L45" s="176"/>
      <c r="M45" s="176"/>
      <c r="N45" s="226"/>
      <c r="O45" s="226"/>
      <c r="P45" s="226"/>
      <c r="Q45" s="226"/>
      <c r="R45" s="226"/>
      <c r="S45" s="226"/>
      <c r="T45" s="226"/>
      <c r="U45" s="226"/>
      <c r="V45" s="226"/>
      <c r="W45" s="226"/>
    </row>
  </sheetData>
  <mergeCells count="29">
    <mergeCell ref="B35:C35"/>
    <mergeCell ref="D37:H37"/>
    <mergeCell ref="I37:K37"/>
    <mergeCell ref="D20:H20"/>
    <mergeCell ref="I20:K20"/>
    <mergeCell ref="D35:H35"/>
    <mergeCell ref="I35:K35"/>
    <mergeCell ref="P20:T20"/>
    <mergeCell ref="U20:W20"/>
    <mergeCell ref="B31:W31"/>
    <mergeCell ref="B33:W33"/>
    <mergeCell ref="D8:H8"/>
    <mergeCell ref="I8:K8"/>
    <mergeCell ref="P8:T8"/>
    <mergeCell ref="U8:W8"/>
    <mergeCell ref="B18:C18"/>
    <mergeCell ref="N18:O18"/>
    <mergeCell ref="D18:H18"/>
    <mergeCell ref="I18:K18"/>
    <mergeCell ref="P18:T18"/>
    <mergeCell ref="U18:W18"/>
    <mergeCell ref="B2:W2"/>
    <mergeCell ref="B4:W4"/>
    <mergeCell ref="B6:C6"/>
    <mergeCell ref="N6:O6"/>
    <mergeCell ref="D6:H6"/>
    <mergeCell ref="I6:K6"/>
    <mergeCell ref="P6:T6"/>
    <mergeCell ref="U6:W6"/>
  </mergeCells>
  <phoneticPr fontId="1"/>
  <pageMargins left="0.70866141732283472" right="0.70866141732283472" top="0.74803149606299213" bottom="0.74803149606299213" header="0.31496062992125984" footer="0.31496062992125984"/>
  <pageSetup paperSize="9" scale="60" orientation="landscape" verticalDpi="0" r:id="rId1"/>
  <rowBreaks count="1" manualBreakCount="1">
    <brk id="2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AN63"/>
  <sheetViews>
    <sheetView zoomScaleNormal="100" zoomScaleSheetLayoutView="85" workbookViewId="0">
      <selection activeCell="T39" sqref="T39"/>
    </sheetView>
  </sheetViews>
  <sheetFormatPr defaultRowHeight="13.5"/>
  <cols>
    <col min="1" max="1" width="3.125" customWidth="1"/>
    <col min="2" max="2" width="11.25" customWidth="1"/>
    <col min="3" max="17" width="3.75" customWidth="1"/>
    <col min="18" max="18" width="3.875" customWidth="1"/>
    <col min="19" max="32" width="3.75" customWidth="1"/>
    <col min="33" max="38" width="4.375" customWidth="1"/>
    <col min="39" max="39" width="4.875" customWidth="1"/>
    <col min="40" max="40" width="4.375" customWidth="1"/>
    <col min="41" max="41" width="1" customWidth="1"/>
  </cols>
  <sheetData>
    <row r="1" spans="2:40" ht="26.25" customHeight="1"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6"/>
      <c r="AM1" s="6"/>
      <c r="AN1" s="6"/>
    </row>
    <row r="2" spans="2:40" ht="26.25" customHeight="1">
      <c r="B2" s="280" t="s">
        <v>37</v>
      </c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  <c r="T2" s="281"/>
      <c r="U2" s="281"/>
      <c r="V2" s="281"/>
      <c r="W2" s="281"/>
      <c r="X2" s="281"/>
      <c r="Y2" s="281"/>
      <c r="Z2" s="281"/>
      <c r="AA2" s="281"/>
      <c r="AB2" s="281"/>
      <c r="AC2" s="281"/>
      <c r="AD2" s="281"/>
      <c r="AE2" s="281"/>
      <c r="AF2" s="281"/>
      <c r="AG2" s="281"/>
      <c r="AH2" s="281"/>
      <c r="AI2" s="5"/>
      <c r="AJ2" s="5"/>
      <c r="AK2" s="5"/>
      <c r="AL2" s="6"/>
      <c r="AM2" s="6"/>
      <c r="AN2" s="6"/>
    </row>
    <row r="3" spans="2:40" ht="6.75" customHeight="1">
      <c r="B3" s="7"/>
    </row>
    <row r="4" spans="2:40" ht="21" customHeight="1" thickBot="1">
      <c r="B4" s="270" t="s">
        <v>39</v>
      </c>
      <c r="C4" s="271"/>
      <c r="D4" s="271"/>
      <c r="E4" s="271"/>
      <c r="F4" s="271"/>
      <c r="G4" s="8"/>
      <c r="H4" s="8"/>
      <c r="L4" s="9"/>
      <c r="M4" s="3"/>
      <c r="N4" s="3"/>
      <c r="O4" s="9"/>
      <c r="P4" s="3"/>
      <c r="Q4" s="10"/>
      <c r="R4" s="11"/>
      <c r="S4" s="12"/>
      <c r="W4" s="9"/>
      <c r="X4" s="3"/>
      <c r="Y4" s="3"/>
      <c r="Z4" s="8"/>
      <c r="AA4" s="13"/>
      <c r="AB4" s="10"/>
      <c r="AC4" s="282" t="s">
        <v>7</v>
      </c>
      <c r="AD4" s="283"/>
      <c r="AE4" s="271"/>
      <c r="AF4" s="271"/>
      <c r="AG4" s="271"/>
      <c r="AH4" s="271"/>
      <c r="AI4" s="165"/>
      <c r="AJ4" s="166"/>
      <c r="AK4" s="35"/>
      <c r="AL4" s="35"/>
      <c r="AM4" s="35"/>
      <c r="AN4" s="35"/>
    </row>
    <row r="5" spans="2:40" ht="22.5" customHeight="1" thickBot="1">
      <c r="B5" s="14" t="s">
        <v>8</v>
      </c>
      <c r="C5" s="272" t="str">
        <f>B6</f>
        <v>サン・スポーツクラブU-12S</v>
      </c>
      <c r="D5" s="268"/>
      <c r="E5" s="268"/>
      <c r="F5" s="268" t="str">
        <f>B7</f>
        <v>プリマベーラ函館U-12</v>
      </c>
      <c r="G5" s="268"/>
      <c r="H5" s="268"/>
      <c r="I5" s="268" t="str">
        <f>B8</f>
        <v>函館港FC</v>
      </c>
      <c r="J5" s="268"/>
      <c r="K5" s="268"/>
      <c r="L5" s="268" t="str">
        <f>B9</f>
        <v>北斗FCノースU-12</v>
      </c>
      <c r="M5" s="268"/>
      <c r="N5" s="268"/>
      <c r="O5" s="268" t="str">
        <f>B10</f>
        <v>プレイフル函館</v>
      </c>
      <c r="P5" s="268"/>
      <c r="Q5" s="268"/>
      <c r="R5" s="268" t="str">
        <f>B11</f>
        <v>八幡サッカー少年団</v>
      </c>
      <c r="S5" s="268"/>
      <c r="T5" s="268"/>
      <c r="U5" s="268" t="str">
        <f>B12</f>
        <v>アストーレ鍛神</v>
      </c>
      <c r="V5" s="268"/>
      <c r="W5" s="268"/>
      <c r="X5" s="268" t="str">
        <f>B13</f>
        <v>函館ジュニオールFC</v>
      </c>
      <c r="Y5" s="268"/>
      <c r="Z5" s="269"/>
      <c r="AA5" s="129" t="s">
        <v>9</v>
      </c>
      <c r="AB5" s="16" t="s">
        <v>10</v>
      </c>
      <c r="AC5" s="16" t="s">
        <v>11</v>
      </c>
      <c r="AD5" s="16" t="s">
        <v>1</v>
      </c>
      <c r="AE5" s="16" t="s">
        <v>5</v>
      </c>
      <c r="AF5" s="16" t="s">
        <v>2</v>
      </c>
      <c r="AG5" s="17" t="s">
        <v>3</v>
      </c>
      <c r="AH5" s="18" t="s">
        <v>4</v>
      </c>
      <c r="AI5" s="94"/>
      <c r="AJ5" s="94"/>
      <c r="AK5" s="94"/>
      <c r="AL5" s="94"/>
      <c r="AM5" s="94"/>
      <c r="AN5" s="94"/>
    </row>
    <row r="6" spans="2:40" ht="22.5" customHeight="1">
      <c r="B6" s="169" t="s">
        <v>137</v>
      </c>
      <c r="C6" s="284"/>
      <c r="D6" s="284"/>
      <c r="E6" s="285"/>
      <c r="F6" s="102"/>
      <c r="G6" s="103" t="str">
        <f>IF(COUNT(F6,H6)&lt;2,"",TEXT(F6-H6,"○;●;△"))</f>
        <v/>
      </c>
      <c r="H6" s="104"/>
      <c r="I6" s="105"/>
      <c r="J6" s="106" t="str">
        <f>IF(COUNT(I6,K6)&lt;2,"",TEXT(I6-K6,"○;●;△"))</f>
        <v/>
      </c>
      <c r="K6" s="107"/>
      <c r="L6" s="105">
        <v>13</v>
      </c>
      <c r="M6" s="106" t="str">
        <f>IF(COUNT(L6,N6)&lt;2,"",TEXT(L6-N6,"○;●;△"))</f>
        <v>○</v>
      </c>
      <c r="N6" s="107">
        <v>1</v>
      </c>
      <c r="O6" s="105"/>
      <c r="P6" s="106" t="str">
        <f>IF(COUNT(O6,Q6)&lt;2,"",TEXT(O6-Q6,"○;●;△"))</f>
        <v/>
      </c>
      <c r="Q6" s="107"/>
      <c r="R6" s="106">
        <v>4</v>
      </c>
      <c r="S6" s="106" t="str">
        <f>IF(COUNT(R6,T6)&lt;2,"",TEXT(R6-T6,"○;●;△"))</f>
        <v>○</v>
      </c>
      <c r="T6" s="106">
        <v>0</v>
      </c>
      <c r="U6" s="105"/>
      <c r="V6" s="108" t="str">
        <f t="shared" ref="V6:V11" si="0">IF(COUNT(U6,W6)&lt;2,"",TEXT(U6-W6,"○;●;△"))</f>
        <v/>
      </c>
      <c r="W6" s="107"/>
      <c r="X6" s="105"/>
      <c r="Y6" s="108" t="str">
        <f t="shared" ref="Y6:Y12" si="1">IF(COUNT(X6,Z6)&lt;2,"",TEXT(X6-Z6,"○;●;△"))</f>
        <v/>
      </c>
      <c r="Z6" s="106"/>
      <c r="AA6" s="130">
        <f>COUNTIF($C6:$Z6,AA$17)</f>
        <v>2</v>
      </c>
      <c r="AB6" s="110">
        <f>COUNTIF($C6:$Z6,AB$17)</f>
        <v>0</v>
      </c>
      <c r="AC6" s="111">
        <f>COUNTIF($C6:$Z6,AC$17)</f>
        <v>0</v>
      </c>
      <c r="AD6" s="110">
        <f>AA6*3+AC6</f>
        <v>6</v>
      </c>
      <c r="AE6" s="110">
        <f>SUMIF($C$17:$Z$17,AE$5,$C6:$Z6)</f>
        <v>17</v>
      </c>
      <c r="AF6" s="110">
        <f>SUMIF($C$17:$Z$17,AF$5,$C6:$Z6)</f>
        <v>1</v>
      </c>
      <c r="AG6" s="112">
        <f>AE6-AF6</f>
        <v>16</v>
      </c>
      <c r="AH6" s="113">
        <f ca="1">SUMPRODUCT(($AD$6:$AD$13*10^5+$AG$6:$AG$13&gt;AD6*10^5+AG6)*1)+1</f>
        <v>1</v>
      </c>
      <c r="AI6" s="109"/>
      <c r="AJ6" s="109"/>
      <c r="AK6" s="109"/>
      <c r="AL6" s="109"/>
      <c r="AM6" s="109"/>
      <c r="AN6" s="109"/>
    </row>
    <row r="7" spans="2:40" ht="22.5" customHeight="1">
      <c r="B7" s="170" t="s">
        <v>96</v>
      </c>
      <c r="C7" s="71">
        <f ca="1">IF(MOD(COLUMN(A1),3)=2,VLOOKUP(OFFSET($F$6,INT(COLUMN(C:C)/3)-1,ROW(A1)*3-MOD(COLUMN(A1)-1,3)-1),{"○","●";"△","△";"●","○"},2,0),OFFSET($F$6,INT(COLUMN(C:C)/3)-1,ROW(A1)*3-MOD(COLUMN(A1)-1,3)-1))</f>
        <v>0</v>
      </c>
      <c r="D7" s="71" t="e">
        <f ca="1">IF(MOD(COLUMN(B1),3)=2,VLOOKUP(OFFSET($F$6,INT(COLUMN(D:D)/3)-1,ROW(B1)*3-MOD(COLUMN(B1)-1,3)-1),{"○","●";"△","△";"●","○"},2,0),OFFSET($F$6,INT(COLUMN(D:D)/3)-1,ROW(B1)*3-MOD(COLUMN(B1)-1,3)-1))</f>
        <v>#N/A</v>
      </c>
      <c r="E7" s="72">
        <f ca="1">IF(MOD(COLUMN(C1),3)=2,VLOOKUP(OFFSET($F$6,INT(COLUMN(E:E)/3)-1,ROW(C1)*3-MOD(COLUMN(C1)-1,3)-1),{"○","●";"△","△";"●","○"},2,0),OFFSET($F$6,INT(COLUMN(E:E)/3)-1,ROW(C1)*3-MOD(COLUMN(C1)-1,3)-1))</f>
        <v>0</v>
      </c>
      <c r="F7" s="286"/>
      <c r="G7" s="286"/>
      <c r="H7" s="287"/>
      <c r="I7" s="73"/>
      <c r="J7" s="74" t="str">
        <f>IF(COUNT(I7,K7)&lt;2,"",TEXT(I7-K7,"○;●;△"))</f>
        <v/>
      </c>
      <c r="K7" s="75"/>
      <c r="L7" s="76"/>
      <c r="M7" s="71" t="str">
        <f>IF(COUNT(L7,N7)&lt;2,"",TEXT(L7-N7,"○;●;△"))</f>
        <v/>
      </c>
      <c r="N7" s="72"/>
      <c r="O7" s="76">
        <v>1</v>
      </c>
      <c r="P7" s="71" t="str">
        <f>IF(COUNT(O7,Q7)&lt;2,"",TEXT(O7-Q7,"○;●;△"))</f>
        <v>●</v>
      </c>
      <c r="Q7" s="72">
        <v>5</v>
      </c>
      <c r="R7" s="71"/>
      <c r="S7" s="71" t="str">
        <f>IF(COUNT(R7,T7)&lt;2,"",TEXT(R7-T7,"○;●;△"))</f>
        <v/>
      </c>
      <c r="T7" s="71"/>
      <c r="U7" s="76"/>
      <c r="V7" s="71" t="str">
        <f t="shared" si="0"/>
        <v/>
      </c>
      <c r="W7" s="72"/>
      <c r="X7" s="76"/>
      <c r="Y7" s="71" t="str">
        <f t="shared" si="1"/>
        <v/>
      </c>
      <c r="Z7" s="71"/>
      <c r="AA7" s="131">
        <f ca="1">COUNTIF($C7:$Z7,AA$17)</f>
        <v>0</v>
      </c>
      <c r="AB7" s="114">
        <f t="shared" ref="AA7:AC13" ca="1" si="2">COUNTIF($C7:$Z7,AB$17)</f>
        <v>1</v>
      </c>
      <c r="AC7" s="72">
        <f t="shared" ca="1" si="2"/>
        <v>0</v>
      </c>
      <c r="AD7" s="114">
        <f t="shared" ref="AD7:AD13" ca="1" si="3">AA7*3+AC7</f>
        <v>0</v>
      </c>
      <c r="AE7" s="114">
        <f t="shared" ref="AE7:AF13" ca="1" si="4">SUMIF($C$17:$Z$17,AE$5,$C7:$Z7)</f>
        <v>1</v>
      </c>
      <c r="AF7" s="114">
        <f t="shared" ca="1" si="4"/>
        <v>5</v>
      </c>
      <c r="AG7" s="115">
        <f t="shared" ref="AG7:AG13" ca="1" si="5">AE7-AF7</f>
        <v>-4</v>
      </c>
      <c r="AH7" s="116">
        <f t="shared" ref="AH7:AH13" ca="1" si="6">SUMPRODUCT(($AD$6:$AD$13*10^5+$AG$6:$AG$13&gt;AD7*10^5+AG7)*1)+1</f>
        <v>6</v>
      </c>
      <c r="AI7" s="109"/>
      <c r="AJ7" s="109"/>
      <c r="AK7" s="109"/>
      <c r="AL7" s="109"/>
      <c r="AM7" s="109"/>
      <c r="AN7" s="109"/>
    </row>
    <row r="8" spans="2:40" ht="22.5" customHeight="1">
      <c r="B8" s="170" t="s">
        <v>98</v>
      </c>
      <c r="C8" s="71">
        <f ca="1">IF(MOD(COLUMN(A2),3)=2,VLOOKUP(OFFSET($F$6,INT(COLUMN(C:C)/3)-1,ROW(A2)*3-MOD(COLUMN(A2)-1,3)-1),{"○","●";"△","△";"●","○"},2,0),OFFSET($F$6,INT(COLUMN(C:C)/3)-1,ROW(A2)*3-MOD(COLUMN(A2)-1,3)-1))</f>
        <v>0</v>
      </c>
      <c r="D8" s="71" t="e">
        <f ca="1">IF(MOD(COLUMN(B2),3)=2,VLOOKUP(OFFSET($F$6,INT(COLUMN(D:D)/3)-1,ROW(B2)*3-MOD(COLUMN(B2)-1,3)-1),{"○","●";"△","△";"●","○"},2,0),OFFSET($F$6,INT(COLUMN(D:D)/3)-1,ROW(B2)*3-MOD(COLUMN(B2)-1,3)-1))</f>
        <v>#N/A</v>
      </c>
      <c r="E8" s="72">
        <f ca="1">IF(MOD(COLUMN(C2),3)=2,VLOOKUP(OFFSET($F$6,INT(COLUMN(E:E)/3)-1,ROW(C2)*3-MOD(COLUMN(C2)-1,3)-1),{"○","●";"△","△";"●","○"},2,0),OFFSET($F$6,INT(COLUMN(E:E)/3)-1,ROW(C2)*3-MOD(COLUMN(C2)-1,3)-1))</f>
        <v>0</v>
      </c>
      <c r="F8" s="76">
        <f ca="1">IF(MOD(COLUMN(D2),3)=2,VLOOKUP(OFFSET($F$6,INT(COLUMN(F:F)/3)-1,ROW(D2)*3-MOD(COLUMN(D2)-1,3)-1),{"○","●";"△","△";"●","○"},2,0),OFFSET($F$6,INT(COLUMN(F:F)/3)-1,ROW(D2)*3-MOD(COLUMN(D2)-1,3)-1))</f>
        <v>0</v>
      </c>
      <c r="G8" s="71" t="e">
        <f ca="1">IF(MOD(COLUMN(E2),3)=2,VLOOKUP(OFFSET($F$6,INT(COLUMN(G:G)/3)-1,ROW(E2)*3-MOD(COLUMN(E2)-1,3)-1),{"○","●";"△","△";"●","○"},2,0),OFFSET($F$6,INT(COLUMN(G:G)/3)-1,ROW(E2)*3-MOD(COLUMN(E2)-1,3)-1))</f>
        <v>#N/A</v>
      </c>
      <c r="H8" s="72">
        <f ca="1">IF(MOD(COLUMN(F2),3)=2,VLOOKUP(OFFSET($F$6,INT(COLUMN(H:H)/3)-1,ROW(F2)*3-MOD(COLUMN(F2)-1,3)-1),{"○","●";"△","△";"●","○"},2,0),OFFSET($F$6,INT(COLUMN(H:H)/3)-1,ROW(F2)*3-MOD(COLUMN(F2)-1,3)-1))</f>
        <v>0</v>
      </c>
      <c r="I8" s="286"/>
      <c r="J8" s="286"/>
      <c r="K8" s="287"/>
      <c r="L8" s="102"/>
      <c r="M8" s="103" t="str">
        <f>IF(COUNT(L8,N8)&lt;2,"",TEXT(L8-N8,"○;●;△"))</f>
        <v/>
      </c>
      <c r="N8" s="104"/>
      <c r="O8" s="102"/>
      <c r="P8" s="103" t="str">
        <f>IF(COUNT(O8,Q8)&lt;2,"",TEXT(O8-Q8,"○;●;△"))</f>
        <v/>
      </c>
      <c r="Q8" s="104"/>
      <c r="R8" s="109"/>
      <c r="S8" s="103" t="str">
        <f>IF(COUNT(R8,T8)&lt;2,"",TEXT(R8-T8,"○;●;△"))</f>
        <v/>
      </c>
      <c r="T8" s="109"/>
      <c r="U8" s="102"/>
      <c r="V8" s="71" t="str">
        <f t="shared" si="0"/>
        <v/>
      </c>
      <c r="W8" s="104"/>
      <c r="X8" s="102"/>
      <c r="Y8" s="71" t="str">
        <f t="shared" si="1"/>
        <v/>
      </c>
      <c r="Z8" s="109"/>
      <c r="AA8" s="131">
        <f t="shared" ca="1" si="2"/>
        <v>0</v>
      </c>
      <c r="AB8" s="114">
        <f t="shared" ca="1" si="2"/>
        <v>0</v>
      </c>
      <c r="AC8" s="72">
        <f t="shared" ca="1" si="2"/>
        <v>0</v>
      </c>
      <c r="AD8" s="114">
        <f t="shared" ca="1" si="3"/>
        <v>0</v>
      </c>
      <c r="AE8" s="114">
        <f t="shared" ca="1" si="4"/>
        <v>0</v>
      </c>
      <c r="AF8" s="114">
        <f t="shared" ca="1" si="4"/>
        <v>0</v>
      </c>
      <c r="AG8" s="115">
        <f t="shared" ca="1" si="5"/>
        <v>0</v>
      </c>
      <c r="AH8" s="116">
        <f t="shared" ca="1" si="6"/>
        <v>5</v>
      </c>
      <c r="AI8" s="109"/>
      <c r="AJ8" s="109"/>
      <c r="AK8" s="109"/>
      <c r="AL8" s="109"/>
      <c r="AM8" s="109"/>
      <c r="AN8" s="109"/>
    </row>
    <row r="9" spans="2:40" ht="22.5" customHeight="1">
      <c r="B9" s="170" t="s">
        <v>133</v>
      </c>
      <c r="C9" s="71">
        <f ca="1">IF(MOD(COLUMN(A3),3)=2,VLOOKUP(OFFSET($F$6,INT(COLUMN(C:C)/3)-1,ROW(A3)*3-MOD(COLUMN(A3)-1,3)-1),{"○","●";"△","△";"●","○"},2,0),OFFSET($F$6,INT(COLUMN(C:C)/3)-1,ROW(A3)*3-MOD(COLUMN(A3)-1,3)-1))</f>
        <v>1</v>
      </c>
      <c r="D9" s="71" t="str">
        <f ca="1">IF(MOD(COLUMN(B3),3)=2,VLOOKUP(OFFSET($F$6,INT(COLUMN(D:D)/3)-1,ROW(B3)*3-MOD(COLUMN(B3)-1,3)-1),{"○","●";"△","△";"●","○"},2,0),OFFSET($F$6,INT(COLUMN(D:D)/3)-1,ROW(B3)*3-MOD(COLUMN(B3)-1,3)-1))</f>
        <v>●</v>
      </c>
      <c r="E9" s="72">
        <f ca="1">IF(MOD(COLUMN(C3),3)=2,VLOOKUP(OFFSET($F$6,INT(COLUMN(E:E)/3)-1,ROW(C3)*3-MOD(COLUMN(C3)-1,3)-1),{"○","●";"△","△";"●","○"},2,0),OFFSET($F$6,INT(COLUMN(E:E)/3)-1,ROW(C3)*3-MOD(COLUMN(C3)-1,3)-1))</f>
        <v>13</v>
      </c>
      <c r="F9" s="76">
        <f ca="1">IF(MOD(COLUMN(D3),3)=2,VLOOKUP(OFFSET($F$6,INT(COLUMN(F:F)/3)-1,ROW(D3)*3-MOD(COLUMN(D3)-1,3)-1),{"○","●";"△","△";"●","○"},2,0),OFFSET($F$6,INT(COLUMN(F:F)/3)-1,ROW(D3)*3-MOD(COLUMN(D3)-1,3)-1))</f>
        <v>0</v>
      </c>
      <c r="G9" s="71" t="e">
        <f ca="1">IF(MOD(COLUMN(E3),3)=2,VLOOKUP(OFFSET($F$6,INT(COLUMN(G:G)/3)-1,ROW(E3)*3-MOD(COLUMN(E3)-1,3)-1),{"○","●";"△","△";"●","○"},2,0),OFFSET($F$6,INT(COLUMN(G:G)/3)-1,ROW(E3)*3-MOD(COLUMN(E3)-1,3)-1))</f>
        <v>#N/A</v>
      </c>
      <c r="H9" s="72">
        <f ca="1">IF(MOD(COLUMN(F3),3)=2,VLOOKUP(OFFSET($F$6,INT(COLUMN(H:H)/3)-1,ROW(F3)*3-MOD(COLUMN(F3)-1,3)-1),{"○","●";"△","△";"●","○"},2,0),OFFSET($F$6,INT(COLUMN(H:H)/3)-1,ROW(F3)*3-MOD(COLUMN(F3)-1,3)-1))</f>
        <v>0</v>
      </c>
      <c r="I9" s="76">
        <f ca="1">IF(MOD(COLUMN(G3),3)=2,VLOOKUP(OFFSET($F$6,INT(COLUMN(I:I)/3)-1,ROW(G3)*3-MOD(COLUMN(G3)-1,3)-1),{"○","●";"△","△";"●","○"},2,0),OFFSET($F$6,INT(COLUMN(I:I)/3)-1,ROW(G3)*3-MOD(COLUMN(G3)-1,3)-1))</f>
        <v>0</v>
      </c>
      <c r="J9" s="71" t="e">
        <f ca="1">IF(MOD(COLUMN(H3),3)=2,VLOOKUP(OFFSET($F$6,INT(COLUMN(J:J)/3)-1,ROW(H3)*3-MOD(COLUMN(H3)-1,3)-1),{"○","●";"△","△";"●","○"},2,0),OFFSET($F$6,INT(COLUMN(J:J)/3)-1,ROW(H3)*3-MOD(COLUMN(H3)-1,3)-1))</f>
        <v>#N/A</v>
      </c>
      <c r="K9" s="72">
        <f ca="1">IF(MOD(COLUMN(I3),3)=2,VLOOKUP(OFFSET($F$6,INT(COLUMN(K:K)/3)-1,ROW(I3)*3-MOD(COLUMN(I3)-1,3)-1),{"○","●";"△","△";"●","○"},2,0),OFFSET($F$6,INT(COLUMN(K:K)/3)-1,ROW(I3)*3-MOD(COLUMN(I3)-1,3)-1))</f>
        <v>0</v>
      </c>
      <c r="L9" s="286"/>
      <c r="M9" s="286"/>
      <c r="N9" s="287"/>
      <c r="O9" s="73"/>
      <c r="P9" s="74" t="str">
        <f>IF(COUNT(O9,Q9)&lt;2,"",TEXT(O9-Q9,"○;●;△"))</f>
        <v/>
      </c>
      <c r="Q9" s="75"/>
      <c r="R9" s="71"/>
      <c r="S9" s="71" t="str">
        <f>IF(COUNT(R9,T9)&lt;2,"",TEXT(R9-T9,"○;●;△"))</f>
        <v/>
      </c>
      <c r="T9" s="71"/>
      <c r="U9" s="76"/>
      <c r="V9" s="71" t="str">
        <f t="shared" si="0"/>
        <v/>
      </c>
      <c r="W9" s="72"/>
      <c r="X9" s="76">
        <v>0</v>
      </c>
      <c r="Y9" s="71" t="str">
        <f t="shared" si="1"/>
        <v>●</v>
      </c>
      <c r="Z9" s="71">
        <v>8</v>
      </c>
      <c r="AA9" s="131">
        <f t="shared" ca="1" si="2"/>
        <v>0</v>
      </c>
      <c r="AB9" s="114">
        <f t="shared" ca="1" si="2"/>
        <v>2</v>
      </c>
      <c r="AC9" s="72">
        <f t="shared" ca="1" si="2"/>
        <v>0</v>
      </c>
      <c r="AD9" s="114">
        <f t="shared" ca="1" si="3"/>
        <v>0</v>
      </c>
      <c r="AE9" s="114">
        <f t="shared" ca="1" si="4"/>
        <v>1</v>
      </c>
      <c r="AF9" s="114">
        <f t="shared" ca="1" si="4"/>
        <v>21</v>
      </c>
      <c r="AG9" s="115">
        <f t="shared" ca="1" si="5"/>
        <v>-20</v>
      </c>
      <c r="AH9" s="116">
        <f t="shared" ca="1" si="6"/>
        <v>8</v>
      </c>
      <c r="AI9" s="109"/>
      <c r="AJ9" s="109"/>
      <c r="AK9" s="109"/>
      <c r="AL9" s="109"/>
      <c r="AM9" s="109"/>
      <c r="AN9" s="109"/>
    </row>
    <row r="10" spans="2:40" ht="22.5" customHeight="1">
      <c r="B10" s="170" t="s">
        <v>134</v>
      </c>
      <c r="C10" s="71">
        <f ca="1">IF(MOD(COLUMN(A4),3)=2,VLOOKUP(OFFSET($F$6,INT(COLUMN(C:C)/3)-1,ROW(A4)*3-MOD(COLUMN(A4)-1,3)-1),{"○","●";"△","△";"●","○"},2,0),OFFSET($F$6,INT(COLUMN(C:C)/3)-1,ROW(A4)*3-MOD(COLUMN(A4)-1,3)-1))</f>
        <v>0</v>
      </c>
      <c r="D10" s="71" t="e">
        <f ca="1">IF(MOD(COLUMN(B4),3)=2,VLOOKUP(OFFSET($F$6,INT(COLUMN(D:D)/3)-1,ROW(B4)*3-MOD(COLUMN(B4)-1,3)-1),{"○","●";"△","△";"●","○"},2,0),OFFSET($F$6,INT(COLUMN(D:D)/3)-1,ROW(B4)*3-MOD(COLUMN(B4)-1,3)-1))</f>
        <v>#N/A</v>
      </c>
      <c r="E10" s="72">
        <f ca="1">IF(MOD(COLUMN(C4),3)=2,VLOOKUP(OFFSET($F$6,INT(COLUMN(E:E)/3)-1,ROW(C4)*3-MOD(COLUMN(C4)-1,3)-1),{"○","●";"△","△";"●","○"},2,0),OFFSET($F$6,INT(COLUMN(E:E)/3)-1,ROW(C4)*3-MOD(COLUMN(C4)-1,3)-1))</f>
        <v>0</v>
      </c>
      <c r="F10" s="76">
        <f ca="1">IF(MOD(COLUMN(D4),3)=2,VLOOKUP(OFFSET($F$6,INT(COLUMN(F:F)/3)-1,ROW(D4)*3-MOD(COLUMN(D4)-1,3)-1),{"○","●";"△","△";"●","○"},2,0),OFFSET($F$6,INT(COLUMN(F:F)/3)-1,ROW(D4)*3-MOD(COLUMN(D4)-1,3)-1))</f>
        <v>5</v>
      </c>
      <c r="G10" s="71" t="str">
        <f ca="1">IF(MOD(COLUMN(E4),3)=2,VLOOKUP(OFFSET($F$6,INT(COLUMN(G:G)/3)-1,ROW(E4)*3-MOD(COLUMN(E4)-1,3)-1),{"○","●";"△","△";"●","○"},2,0),OFFSET($F$6,INT(COLUMN(G:G)/3)-1,ROW(E4)*3-MOD(COLUMN(E4)-1,3)-1))</f>
        <v>○</v>
      </c>
      <c r="H10" s="72">
        <f ca="1">IF(MOD(COLUMN(F4),3)=2,VLOOKUP(OFFSET($F$6,INT(COLUMN(H:H)/3)-1,ROW(F4)*3-MOD(COLUMN(F4)-1,3)-1),{"○","●";"△","△";"●","○"},2,0),OFFSET($F$6,INT(COLUMN(H:H)/3)-1,ROW(F4)*3-MOD(COLUMN(F4)-1,3)-1))</f>
        <v>1</v>
      </c>
      <c r="I10" s="76">
        <f ca="1">IF(MOD(COLUMN(G4),3)=2,VLOOKUP(OFFSET($F$6,INT(COLUMN(I:I)/3)-1,ROW(G4)*3-MOD(COLUMN(G4)-1,3)-1),{"○","●";"△","△";"●","○"},2,0),OFFSET($F$6,INT(COLUMN(I:I)/3)-1,ROW(G4)*3-MOD(COLUMN(G4)-1,3)-1))</f>
        <v>0</v>
      </c>
      <c r="J10" s="71" t="e">
        <f ca="1">IF(MOD(COLUMN(H4),3)=2,VLOOKUP(OFFSET($F$6,INT(COLUMN(J:J)/3)-1,ROW(H4)*3-MOD(COLUMN(H4)-1,3)-1),{"○","●";"△","△";"●","○"},2,0),OFFSET($F$6,INT(COLUMN(J:J)/3)-1,ROW(H4)*3-MOD(COLUMN(H4)-1,3)-1))</f>
        <v>#N/A</v>
      </c>
      <c r="K10" s="72">
        <f ca="1">IF(MOD(COLUMN(I4),3)=2,VLOOKUP(OFFSET($F$6,INT(COLUMN(K:K)/3)-1,ROW(I4)*3-MOD(COLUMN(I4)-1,3)-1),{"○","●";"△","△";"●","○"},2,0),OFFSET($F$6,INT(COLUMN(K:K)/3)-1,ROW(I4)*3-MOD(COLUMN(I4)-1,3)-1))</f>
        <v>0</v>
      </c>
      <c r="L10" s="76">
        <f ca="1">IF(MOD(COLUMN(J4),3)=2,VLOOKUP(OFFSET($F$6,INT(COLUMN(L:L)/3)-1,ROW(J4)*3-MOD(COLUMN(J4)-1,3)-1),{"○","●";"△","△";"●","○"},2,0),OFFSET($F$6,INT(COLUMN(L:L)/3)-1,ROW(J4)*3-MOD(COLUMN(J4)-1,3)-1))</f>
        <v>0</v>
      </c>
      <c r="M10" s="71" t="e">
        <f ca="1">IF(MOD(COLUMN(K4),3)=2,VLOOKUP(OFFSET($F$6,INT(COLUMN(M:M)/3)-1,ROW(K4)*3-MOD(COLUMN(K4)-1,3)-1),{"○","●";"△","△";"●","○"},2,0),OFFSET($F$6,INT(COLUMN(M:M)/3)-1,ROW(K4)*3-MOD(COLUMN(K4)-1,3)-1))</f>
        <v>#N/A</v>
      </c>
      <c r="N10" s="72">
        <f ca="1">IF(MOD(COLUMN(L4),3)=2,VLOOKUP(OFFSET($F$6,INT(COLUMN(N:N)/3)-1,ROW(L4)*3-MOD(COLUMN(L4)-1,3)-1),{"○","●";"△","△";"●","○"},2,0),OFFSET($F$6,INT(COLUMN(N:N)/3)-1,ROW(L4)*3-MOD(COLUMN(L4)-1,3)-1))</f>
        <v>0</v>
      </c>
      <c r="O10" s="288"/>
      <c r="P10" s="288"/>
      <c r="Q10" s="288"/>
      <c r="R10" s="76"/>
      <c r="S10" s="103" t="str">
        <f>IF(COUNT(R10,T10)&lt;2,"",TEXT(R10-T10,"○;●;△"))</f>
        <v/>
      </c>
      <c r="T10" s="109"/>
      <c r="U10" s="102">
        <v>8</v>
      </c>
      <c r="V10" s="71" t="str">
        <f t="shared" si="0"/>
        <v>○</v>
      </c>
      <c r="W10" s="104">
        <v>0</v>
      </c>
      <c r="X10" s="102"/>
      <c r="Y10" s="71" t="str">
        <f t="shared" si="1"/>
        <v/>
      </c>
      <c r="Z10" s="109"/>
      <c r="AA10" s="131">
        <f t="shared" ca="1" si="2"/>
        <v>2</v>
      </c>
      <c r="AB10" s="114">
        <f t="shared" ca="1" si="2"/>
        <v>0</v>
      </c>
      <c r="AC10" s="72">
        <f t="shared" ca="1" si="2"/>
        <v>0</v>
      </c>
      <c r="AD10" s="114">
        <f t="shared" ca="1" si="3"/>
        <v>6</v>
      </c>
      <c r="AE10" s="114">
        <f ca="1">SUMIF($C$17:$Z$17,AE$5,$C10:$Z10)</f>
        <v>13</v>
      </c>
      <c r="AF10" s="114">
        <f t="shared" ca="1" si="4"/>
        <v>1</v>
      </c>
      <c r="AG10" s="115">
        <f t="shared" ca="1" si="5"/>
        <v>12</v>
      </c>
      <c r="AH10" s="116">
        <f t="shared" ca="1" si="6"/>
        <v>2</v>
      </c>
      <c r="AI10" s="109"/>
      <c r="AJ10" s="109"/>
      <c r="AK10" s="109"/>
      <c r="AL10" s="109"/>
      <c r="AM10" s="109"/>
      <c r="AN10" s="109"/>
    </row>
    <row r="11" spans="2:40" ht="22.5" customHeight="1">
      <c r="B11" s="170" t="s">
        <v>135</v>
      </c>
      <c r="C11" s="71">
        <f ca="1">IF(MOD(COLUMN(A5),3)=2,VLOOKUP(OFFSET($F$6,INT(COLUMN(C:C)/3)-1,ROW(A5)*3-MOD(COLUMN(A5)-1,3)-1),{"○","●";"△","△";"●","○"},2,0),OFFSET($F$6,INT(COLUMN(C:C)/3)-1,ROW(A5)*3-MOD(COLUMN(A5)-1,3)-1))</f>
        <v>0</v>
      </c>
      <c r="D11" s="71" t="str">
        <f ca="1">IF(MOD(COLUMN(B5),3)=2,VLOOKUP(OFFSET($F$6,INT(COLUMN(D:D)/3)-1,ROW(B5)*3-MOD(COLUMN(B5)-1,3)-1),{"○","●";"△","△";"●","○"},2,0),OFFSET($F$6,INT(COLUMN(D:D)/3)-1,ROW(B5)*3-MOD(COLUMN(B5)-1,3)-1))</f>
        <v>●</v>
      </c>
      <c r="E11" s="72">
        <f ca="1">IF(MOD(COLUMN(C5),3)=2,VLOOKUP(OFFSET($F$6,INT(COLUMN(E:E)/3)-1,ROW(C5)*3-MOD(COLUMN(C5)-1,3)-1),{"○","●";"△","△";"●","○"},2,0),OFFSET($F$6,INT(COLUMN(E:E)/3)-1,ROW(C5)*3-MOD(COLUMN(C5)-1,3)-1))</f>
        <v>4</v>
      </c>
      <c r="F11" s="76">
        <f ca="1">IF(MOD(COLUMN(D5),3)=2,VLOOKUP(OFFSET($F$6,INT(COLUMN(F:F)/3)-1,ROW(D5)*3-MOD(COLUMN(D5)-1,3)-1),{"○","●";"△","△";"●","○"},2,0),OFFSET($F$6,INT(COLUMN(F:F)/3)-1,ROW(D5)*3-MOD(COLUMN(D5)-1,3)-1))</f>
        <v>0</v>
      </c>
      <c r="G11" s="71" t="e">
        <f ca="1">IF(MOD(COLUMN(E5),3)=2,VLOOKUP(OFFSET($F$6,INT(COLUMN(G:G)/3)-1,ROW(E5)*3-MOD(COLUMN(E5)-1,3)-1),{"○","●";"△","△";"●","○"},2,0),OFFSET($F$6,INT(COLUMN(G:G)/3)-1,ROW(E5)*3-MOD(COLUMN(E5)-1,3)-1))</f>
        <v>#N/A</v>
      </c>
      <c r="H11" s="72">
        <f ca="1">IF(MOD(COLUMN(F5),3)=2,VLOOKUP(OFFSET($F$6,INT(COLUMN(H:H)/3)-1,ROW(F5)*3-MOD(COLUMN(F5)-1,3)-1),{"○","●";"△","△";"●","○"},2,0),OFFSET($F$6,INT(COLUMN(H:H)/3)-1,ROW(F5)*3-MOD(COLUMN(F5)-1,3)-1))</f>
        <v>0</v>
      </c>
      <c r="I11" s="76">
        <f ca="1">IF(MOD(COLUMN(G5),3)=2,VLOOKUP(OFFSET($F$6,INT(COLUMN(I:I)/3)-1,ROW(G5)*3-MOD(COLUMN(G5)-1,3)-1),{"○","●";"△","△";"●","○"},2,0),OFFSET($F$6,INT(COLUMN(I:I)/3)-1,ROW(G5)*3-MOD(COLUMN(G5)-1,3)-1))</f>
        <v>0</v>
      </c>
      <c r="J11" s="71" t="e">
        <f ca="1">IF(MOD(COLUMN(H5),3)=2,VLOOKUP(OFFSET($F$6,INT(COLUMN(J:J)/3)-1,ROW(H5)*3-MOD(COLUMN(H5)-1,3)-1),{"○","●";"△","△";"●","○"},2,0),OFFSET($F$6,INT(COLUMN(J:J)/3)-1,ROW(H5)*3-MOD(COLUMN(H5)-1,3)-1))</f>
        <v>#N/A</v>
      </c>
      <c r="K11" s="72">
        <f ca="1">IF(MOD(COLUMN(I5),3)=2,VLOOKUP(OFFSET($F$6,INT(COLUMN(K:K)/3)-1,ROW(I5)*3-MOD(COLUMN(I5)-1,3)-1),{"○","●";"△","△";"●","○"},2,0),OFFSET($F$6,INT(COLUMN(K:K)/3)-1,ROW(I5)*3-MOD(COLUMN(I5)-1,3)-1))</f>
        <v>0</v>
      </c>
      <c r="L11" s="76">
        <f ca="1">IF(MOD(COLUMN(J5),3)=2,VLOOKUP(OFFSET($F$6,INT(COLUMN(L:L)/3)-1,ROW(J5)*3-MOD(COLUMN(J5)-1,3)-1),{"○","●";"△","△";"●","○"},2,0),OFFSET($F$6,INT(COLUMN(L:L)/3)-1,ROW(J5)*3-MOD(COLUMN(J5)-1,3)-1))</f>
        <v>0</v>
      </c>
      <c r="M11" s="71" t="e">
        <f ca="1">IF(MOD(COLUMN(K5),3)=2,VLOOKUP(OFFSET($F$6,INT(COLUMN(M:M)/3)-1,ROW(K5)*3-MOD(COLUMN(K5)-1,3)-1),{"○","●";"△","△";"●","○"},2,0),OFFSET($F$6,INT(COLUMN(M:M)/3)-1,ROW(K5)*3-MOD(COLUMN(K5)-1,3)-1))</f>
        <v>#N/A</v>
      </c>
      <c r="N11" s="72">
        <f ca="1">IF(MOD(COLUMN(L5),3)=2,VLOOKUP(OFFSET($F$6,INT(COLUMN(N:N)/3)-1,ROW(L5)*3-MOD(COLUMN(L5)-1,3)-1),{"○","●";"△","△";"●","○"},2,0),OFFSET($F$6,INT(COLUMN(N:N)/3)-1,ROW(L5)*3-MOD(COLUMN(L5)-1,3)-1))</f>
        <v>0</v>
      </c>
      <c r="O11" s="76">
        <f ca="1">IF(MOD(COLUMN(M5),3)=2,VLOOKUP(OFFSET($F$6,INT(COLUMN(O:O)/3)-1,ROW(M5)*3-MOD(COLUMN(M5)-1,3)-1),{"○","●";"△","△";"●","○"},2,0),OFFSET($F$6,INT(COLUMN(O:O)/3)-1,ROW(M5)*3-MOD(COLUMN(M5)-1,3)-1))</f>
        <v>0</v>
      </c>
      <c r="P11" s="71" t="e">
        <f ca="1">IF(MOD(COLUMN(N5),3)=2,VLOOKUP(OFFSET($F$6,INT(COLUMN(P:P)/3)-1,ROW(N5)*3-MOD(COLUMN(N5)-1,3)-1),{"○","●";"△","△";"●","○"},2,0),OFFSET($F$6,INT(COLUMN(P:P)/3)-1,ROW(N5)*3-MOD(COLUMN(N5)-1,3)-1))</f>
        <v>#N/A</v>
      </c>
      <c r="Q11" s="72">
        <f ca="1">IF(MOD(COLUMN(O5),3)=2,VLOOKUP(OFFSET($F$6,INT(COLUMN(Q:Q)/3)-1,ROW(O5)*3-MOD(COLUMN(O5)-1,3)-1),{"○","●";"△","△";"●","○"},2,0),OFFSET($F$6,INT(COLUMN(Q:Q)/3)-1,ROW(O5)*3-MOD(COLUMN(O5)-1,3)-1))</f>
        <v>0</v>
      </c>
      <c r="R11" s="288"/>
      <c r="S11" s="288"/>
      <c r="T11" s="288"/>
      <c r="U11" s="73"/>
      <c r="V11" s="71" t="str">
        <f t="shared" si="0"/>
        <v/>
      </c>
      <c r="W11" s="75"/>
      <c r="X11" s="73"/>
      <c r="Y11" s="71" t="str">
        <f t="shared" si="1"/>
        <v/>
      </c>
      <c r="Z11" s="74"/>
      <c r="AA11" s="131">
        <f t="shared" ca="1" si="2"/>
        <v>0</v>
      </c>
      <c r="AB11" s="114">
        <f t="shared" ca="1" si="2"/>
        <v>1</v>
      </c>
      <c r="AC11" s="72">
        <f t="shared" ca="1" si="2"/>
        <v>0</v>
      </c>
      <c r="AD11" s="114">
        <f t="shared" ca="1" si="3"/>
        <v>0</v>
      </c>
      <c r="AE11" s="114">
        <f t="shared" ca="1" si="4"/>
        <v>0</v>
      </c>
      <c r="AF11" s="114">
        <f t="shared" ca="1" si="4"/>
        <v>4</v>
      </c>
      <c r="AG11" s="115">
        <f t="shared" ca="1" si="5"/>
        <v>-4</v>
      </c>
      <c r="AH11" s="116">
        <f t="shared" ca="1" si="6"/>
        <v>6</v>
      </c>
      <c r="AI11" s="109"/>
      <c r="AJ11" s="109"/>
      <c r="AK11" s="109"/>
      <c r="AL11" s="109"/>
      <c r="AM11" s="109"/>
      <c r="AN11" s="109"/>
    </row>
    <row r="12" spans="2:40" ht="22.5" customHeight="1">
      <c r="B12" s="170" t="s">
        <v>136</v>
      </c>
      <c r="C12" s="74">
        <f ca="1">IF(MOD(COLUMN(A6),3)=2,VLOOKUP(OFFSET($F$6,INT(COLUMN(C:C)/3)-1,ROW(A6)*3-MOD(COLUMN(A6)-1,3)-1),{"○","●";"△","△";"●","○"},2,0),OFFSET($F$6,INT(COLUMN(C:C)/3)-1,ROW(A6)*3-MOD(COLUMN(A6)-1,3)-1))</f>
        <v>0</v>
      </c>
      <c r="D12" s="74" t="e">
        <f ca="1">IF(MOD(COLUMN(B6),3)=2,VLOOKUP(OFFSET($F$6,INT(COLUMN(D:D)/3)-1,ROW(B6)*3-MOD(COLUMN(B6)-1,3)-1),{"○","●";"△","△";"●","○"},2,0),OFFSET($F$6,INT(COLUMN(D:D)/3)-1,ROW(B6)*3-MOD(COLUMN(B6)-1,3)-1))</f>
        <v>#N/A</v>
      </c>
      <c r="E12" s="75">
        <f ca="1">IF(MOD(COLUMN(C6),3)=2,VLOOKUP(OFFSET($F$6,INT(COLUMN(E:E)/3)-1,ROW(C6)*3-MOD(COLUMN(C6)-1,3)-1),{"○","●";"△","△";"●","○"},2,0),OFFSET($F$6,INT(COLUMN(E:E)/3)-1,ROW(C6)*3-MOD(COLUMN(C6)-1,3)-1))</f>
        <v>0</v>
      </c>
      <c r="F12" s="73">
        <f ca="1">IF(MOD(COLUMN(D6),3)=2,VLOOKUP(OFFSET($F$6,INT(COLUMN(F:F)/3)-1,ROW(D6)*3-MOD(COLUMN(D6)-1,3)-1),{"○","●";"△","△";"●","○"},2,0),OFFSET($F$6,INT(COLUMN(F:F)/3)-1,ROW(D6)*3-MOD(COLUMN(D6)-1,3)-1))</f>
        <v>0</v>
      </c>
      <c r="G12" s="74" t="e">
        <f ca="1">IF(MOD(COLUMN(E6),3)=2,VLOOKUP(OFFSET($F$6,INT(COLUMN(G:G)/3)-1,ROW(E6)*3-MOD(COLUMN(E6)-1,3)-1),{"○","●";"△","△";"●","○"},2,0),OFFSET($F$6,INT(COLUMN(G:G)/3)-1,ROW(E6)*3-MOD(COLUMN(E6)-1,3)-1))</f>
        <v>#N/A</v>
      </c>
      <c r="H12" s="75">
        <f ca="1">IF(MOD(COLUMN(F6),3)=2,VLOOKUP(OFFSET($F$6,INT(COLUMN(H:H)/3)-1,ROW(F6)*3-MOD(COLUMN(F6)-1,3)-1),{"○","●";"△","△";"●","○"},2,0),OFFSET($F$6,INT(COLUMN(H:H)/3)-1,ROW(F6)*3-MOD(COLUMN(F6)-1,3)-1))</f>
        <v>0</v>
      </c>
      <c r="I12" s="73">
        <f ca="1">IF(MOD(COLUMN(G6),3)=2,VLOOKUP(OFFSET($F$6,INT(COLUMN(I:I)/3)-1,ROW(G6)*3-MOD(COLUMN(G6)-1,3)-1),{"○","●";"△","△";"●","○"},2,0),OFFSET($F$6,INT(COLUMN(I:I)/3)-1,ROW(G6)*3-MOD(COLUMN(G6)-1,3)-1))</f>
        <v>0</v>
      </c>
      <c r="J12" s="74" t="e">
        <f ca="1">IF(MOD(COLUMN(H6),3)=2,VLOOKUP(OFFSET($F$6,INT(COLUMN(J:J)/3)-1,ROW(H6)*3-MOD(COLUMN(H6)-1,3)-1),{"○","●";"△","△";"●","○"},2,0),OFFSET($F$6,INT(COLUMN(J:J)/3)-1,ROW(H6)*3-MOD(COLUMN(H6)-1,3)-1))</f>
        <v>#N/A</v>
      </c>
      <c r="K12" s="75">
        <f ca="1">IF(MOD(COLUMN(I6),3)=2,VLOOKUP(OFFSET($F$6,INT(COLUMN(K:K)/3)-1,ROW(I6)*3-MOD(COLUMN(I6)-1,3)-1),{"○","●";"△","△";"●","○"},2,0),OFFSET($F$6,INT(COLUMN(K:K)/3)-1,ROW(I6)*3-MOD(COLUMN(I6)-1,3)-1))</f>
        <v>0</v>
      </c>
      <c r="L12" s="73">
        <f ca="1">IF(MOD(COLUMN(J6),3)=2,VLOOKUP(OFFSET($F$6,INT(COLUMN(L:L)/3)-1,ROW(J6)*3-MOD(COLUMN(J6)-1,3)-1),{"○","●";"△","△";"●","○"},2,0),OFFSET($F$6,INT(COLUMN(L:L)/3)-1,ROW(J6)*3-MOD(COLUMN(J6)-1,3)-1))</f>
        <v>0</v>
      </c>
      <c r="M12" s="74" t="e">
        <f ca="1">IF(MOD(COLUMN(K6),3)=2,VLOOKUP(OFFSET($F$6,INT(COLUMN(M:M)/3)-1,ROW(K6)*3-MOD(COLUMN(K6)-1,3)-1),{"○","●";"△","△";"●","○"},2,0),OFFSET($F$6,INT(COLUMN(M:M)/3)-1,ROW(K6)*3-MOD(COLUMN(K6)-1,3)-1))</f>
        <v>#N/A</v>
      </c>
      <c r="N12" s="75">
        <f ca="1">IF(MOD(COLUMN(L6),3)=2,VLOOKUP(OFFSET($F$6,INT(COLUMN(N:N)/3)-1,ROW(L6)*3-MOD(COLUMN(L6)-1,3)-1),{"○","●";"△","△";"●","○"},2,0),OFFSET($F$6,INT(COLUMN(N:N)/3)-1,ROW(L6)*3-MOD(COLUMN(L6)-1,3)-1))</f>
        <v>0</v>
      </c>
      <c r="O12" s="73">
        <f ca="1">IF(MOD(COLUMN(M6),3)=2,VLOOKUP(OFFSET($F$6,INT(COLUMN(O:O)/3)-1,ROW(M6)*3-MOD(COLUMN(M6)-1,3)-1),{"○","●";"△","△";"●","○"},2,0),OFFSET($F$6,INT(COLUMN(O:O)/3)-1,ROW(M6)*3-MOD(COLUMN(M6)-1,3)-1))</f>
        <v>0</v>
      </c>
      <c r="P12" s="74" t="str">
        <f ca="1">IF(MOD(COLUMN(N6),3)=2,VLOOKUP(OFFSET($F$6,INT(COLUMN(P:P)/3)-1,ROW(N6)*3-MOD(COLUMN(N6)-1,3)-1),{"○","●";"△","△";"●","○"},2,0),OFFSET($F$6,INT(COLUMN(P:P)/3)-1,ROW(N6)*3-MOD(COLUMN(N6)-1,3)-1))</f>
        <v>●</v>
      </c>
      <c r="Q12" s="75">
        <f ca="1">IF(MOD(COLUMN(O6),3)=2,VLOOKUP(OFFSET($F$6,INT(COLUMN(Q:Q)/3)-1,ROW(O6)*3-MOD(COLUMN(O6)-1,3)-1),{"○","●";"△","△";"●","○"},2,0),OFFSET($F$6,INT(COLUMN(Q:Q)/3)-1,ROW(O6)*3-MOD(COLUMN(O6)-1,3)-1))</f>
        <v>8</v>
      </c>
      <c r="R12" s="73">
        <f ca="1">IF(MOD(COLUMN(P6),3)=2,VLOOKUP(OFFSET($F$6,INT(COLUMN(R:R)/3)-1,ROW(P6)*3-MOD(COLUMN(P6)-1,3)-1),{"○","●";"△","△";"●","○"},2,0),OFFSET($F$6,INT(COLUMN(R:R)/3)-1,ROW(P6)*3-MOD(COLUMN(P6)-1,3)-1))</f>
        <v>0</v>
      </c>
      <c r="S12" s="74" t="e">
        <f ca="1">IF(MOD(COLUMN(Q6),3)=2,VLOOKUP(OFFSET($F$6,INT(COLUMN(S:S)/3)-1,ROW(Q6)*3-MOD(COLUMN(Q6)-1,3)-1),{"○","●";"△","△";"●","○"},2,0),OFFSET($F$6,INT(COLUMN(S:S)/3)-1,ROW(Q6)*3-MOD(COLUMN(Q6)-1,3)-1))</f>
        <v>#N/A</v>
      </c>
      <c r="T12" s="75">
        <f ca="1">IF(MOD(COLUMN(R6),3)=2,VLOOKUP(OFFSET($F$6,INT(COLUMN(T:T)/3)-1,ROW(R6)*3-MOD(COLUMN(R6)-1,3)-1),{"○","●";"△","△";"●","○"},2,0),OFFSET($F$6,INT(COLUMN(T:T)/3)-1,ROW(R6)*3-MOD(COLUMN(R6)-1,3)-1))</f>
        <v>0</v>
      </c>
      <c r="U12" s="289"/>
      <c r="V12" s="288"/>
      <c r="W12" s="288"/>
      <c r="X12" s="76">
        <v>1</v>
      </c>
      <c r="Y12" s="74" t="str">
        <f t="shared" si="1"/>
        <v>△</v>
      </c>
      <c r="Z12" s="74">
        <v>1</v>
      </c>
      <c r="AA12" s="131">
        <f t="shared" ca="1" si="2"/>
        <v>0</v>
      </c>
      <c r="AB12" s="114">
        <f t="shared" ca="1" si="2"/>
        <v>1</v>
      </c>
      <c r="AC12" s="72">
        <f t="shared" ca="1" si="2"/>
        <v>1</v>
      </c>
      <c r="AD12" s="114">
        <f t="shared" ca="1" si="3"/>
        <v>1</v>
      </c>
      <c r="AE12" s="114">
        <f t="shared" ca="1" si="4"/>
        <v>1</v>
      </c>
      <c r="AF12" s="114">
        <f t="shared" ca="1" si="4"/>
        <v>9</v>
      </c>
      <c r="AG12" s="115">
        <f t="shared" ca="1" si="5"/>
        <v>-8</v>
      </c>
      <c r="AH12" s="116">
        <f t="shared" ca="1" si="6"/>
        <v>4</v>
      </c>
      <c r="AI12" s="109"/>
      <c r="AJ12" s="109"/>
      <c r="AK12" s="109"/>
      <c r="AL12" s="109"/>
      <c r="AM12" s="109"/>
      <c r="AN12" s="109"/>
    </row>
    <row r="13" spans="2:40" ht="22.5" customHeight="1" thickBot="1">
      <c r="B13" s="171" t="s">
        <v>106</v>
      </c>
      <c r="C13" s="74">
        <f ca="1">IF(MOD(COLUMN(A7),3)=2,VLOOKUP(OFFSET($F$6,INT(COLUMN(C:C)/3)-1,ROW(A7)*3-MOD(COLUMN(A7)-1,3)-1),{"○","●";"△","△";"●","○"},2,0),OFFSET($F$6,INT(COLUMN(C:C)/3)-1,ROW(A7)*3-MOD(COLUMN(A7)-1,3)-1))</f>
        <v>0</v>
      </c>
      <c r="D13" s="74" t="e">
        <f ca="1">IF(MOD(COLUMN(B7),3)=2,VLOOKUP(OFFSET($F$6,INT(COLUMN(D:D)/3)-1,ROW(B7)*3-MOD(COLUMN(B7)-1,3)-1),{"○","●";"△","△";"●","○"},2,0),OFFSET($F$6,INT(COLUMN(D:D)/3)-1,ROW(B7)*3-MOD(COLUMN(B7)-1,3)-1))</f>
        <v>#N/A</v>
      </c>
      <c r="E13" s="75">
        <f ca="1">IF(MOD(COLUMN(C7),3)=2,VLOOKUP(OFFSET($F$6,INT(COLUMN(E:E)/3)-1,ROW(C7)*3-MOD(COLUMN(C7)-1,3)-1),{"○","●";"△","△";"●","○"},2,0),OFFSET($F$6,INT(COLUMN(E:E)/3)-1,ROW(C7)*3-MOD(COLUMN(C7)-1,3)-1))</f>
        <v>0</v>
      </c>
      <c r="F13" s="73">
        <f ca="1">IF(MOD(COLUMN(D7),3)=2,VLOOKUP(OFFSET($F$6,INT(COLUMN(F:F)/3)-1,ROW(D7)*3-MOD(COLUMN(D7)-1,3)-1),{"○","●";"△","△";"●","○"},2,0),OFFSET($F$6,INT(COLUMN(F:F)/3)-1,ROW(D7)*3-MOD(COLUMN(D7)-1,3)-1))</f>
        <v>0</v>
      </c>
      <c r="G13" s="74" t="e">
        <f ca="1">IF(MOD(COLUMN(E7),3)=2,VLOOKUP(OFFSET($F$6,INT(COLUMN(G:G)/3)-1,ROW(E7)*3-MOD(COLUMN(E7)-1,3)-1),{"○","●";"△","△";"●","○"},2,0),OFFSET($F$6,INT(COLUMN(G:G)/3)-1,ROW(E7)*3-MOD(COLUMN(E7)-1,3)-1))</f>
        <v>#N/A</v>
      </c>
      <c r="H13" s="75">
        <f ca="1">IF(MOD(COLUMN(F7),3)=2,VLOOKUP(OFFSET($F$6,INT(COLUMN(H:H)/3)-1,ROW(F7)*3-MOD(COLUMN(F7)-1,3)-1),{"○","●";"△","△";"●","○"},2,0),OFFSET($F$6,INT(COLUMN(H:H)/3)-1,ROW(F7)*3-MOD(COLUMN(F7)-1,3)-1))</f>
        <v>0</v>
      </c>
      <c r="I13" s="73">
        <f ca="1">IF(MOD(COLUMN(G7),3)=2,VLOOKUP(OFFSET($F$6,INT(COLUMN(I:I)/3)-1,ROW(G7)*3-MOD(COLUMN(G7)-1,3)-1),{"○","●";"△","△";"●","○"},2,0),OFFSET($F$6,INT(COLUMN(I:I)/3)-1,ROW(G7)*3-MOD(COLUMN(G7)-1,3)-1))</f>
        <v>0</v>
      </c>
      <c r="J13" s="74" t="e">
        <f ca="1">IF(MOD(COLUMN(H7),3)=2,VLOOKUP(OFFSET($F$6,INT(COLUMN(J:J)/3)-1,ROW(H7)*3-MOD(COLUMN(H7)-1,3)-1),{"○","●";"△","△";"●","○"},2,0),OFFSET($F$6,INT(COLUMN(J:J)/3)-1,ROW(H7)*3-MOD(COLUMN(H7)-1,3)-1))</f>
        <v>#N/A</v>
      </c>
      <c r="K13" s="75">
        <f ca="1">IF(MOD(COLUMN(I7),3)=2,VLOOKUP(OFFSET($F$6,INT(COLUMN(K:K)/3)-1,ROW(I7)*3-MOD(COLUMN(I7)-1,3)-1),{"○","●";"△","△";"●","○"},2,0),OFFSET($F$6,INT(COLUMN(K:K)/3)-1,ROW(I7)*3-MOD(COLUMN(I7)-1,3)-1))</f>
        <v>0</v>
      </c>
      <c r="L13" s="73">
        <f ca="1">IF(MOD(COLUMN(J7),3)=2,VLOOKUP(OFFSET($F$6,INT(COLUMN(L:L)/3)-1,ROW(J7)*3-MOD(COLUMN(J7)-1,3)-1),{"○","●";"△","△";"●","○"},2,0),OFFSET($F$6,INT(COLUMN(L:L)/3)-1,ROW(J7)*3-MOD(COLUMN(J7)-1,3)-1))</f>
        <v>8</v>
      </c>
      <c r="M13" s="74" t="str">
        <f ca="1">IF(MOD(COLUMN(K7),3)=2,VLOOKUP(OFFSET($F$6,INT(COLUMN(M:M)/3)-1,ROW(K7)*3-MOD(COLUMN(K7)-1,3)-1),{"○","●";"△","△";"●","○"},2,0),OFFSET($F$6,INT(COLUMN(M:M)/3)-1,ROW(K7)*3-MOD(COLUMN(K7)-1,3)-1))</f>
        <v>○</v>
      </c>
      <c r="N13" s="75">
        <f ca="1">IF(MOD(COLUMN(L7),3)=2,VLOOKUP(OFFSET($F$6,INT(COLUMN(N:N)/3)-1,ROW(L7)*3-MOD(COLUMN(L7)-1,3)-1),{"○","●";"△","△";"●","○"},2,0),OFFSET($F$6,INT(COLUMN(N:N)/3)-1,ROW(L7)*3-MOD(COLUMN(L7)-1,3)-1))</f>
        <v>0</v>
      </c>
      <c r="O13" s="73">
        <f ca="1">IF(MOD(COLUMN(M7),3)=2,VLOOKUP(OFFSET($F$6,INT(COLUMN(O:O)/3)-1,ROW(M7)*3-MOD(COLUMN(M7)-1,3)-1),{"○","●";"△","△";"●","○"},2,0),OFFSET($F$6,INT(COLUMN(O:O)/3)-1,ROW(M7)*3-MOD(COLUMN(M7)-1,3)-1))</f>
        <v>0</v>
      </c>
      <c r="P13" s="74" t="e">
        <f ca="1">IF(MOD(COLUMN(N7),3)=2,VLOOKUP(OFFSET($F$6,INT(COLUMN(P:P)/3)-1,ROW(N7)*3-MOD(COLUMN(N7)-1,3)-1),{"○","●";"△","△";"●","○"},2,0),OFFSET($F$6,INT(COLUMN(P:P)/3)-1,ROW(N7)*3-MOD(COLUMN(N7)-1,3)-1))</f>
        <v>#N/A</v>
      </c>
      <c r="Q13" s="75">
        <f ca="1">IF(MOD(COLUMN(O7),3)=2,VLOOKUP(OFFSET($F$6,INT(COLUMN(Q:Q)/3)-1,ROW(O7)*3-MOD(COLUMN(O7)-1,3)-1),{"○","●";"△","△";"●","○"},2,0),OFFSET($F$6,INT(COLUMN(Q:Q)/3)-1,ROW(O7)*3-MOD(COLUMN(O7)-1,3)-1))</f>
        <v>0</v>
      </c>
      <c r="R13" s="73">
        <f ca="1">IF(MOD(COLUMN(P7),3)=2,VLOOKUP(OFFSET($F$6,INT(COLUMN(R:R)/3)-1,ROW(P7)*3-MOD(COLUMN(P7)-1,3)-1),{"○","●";"△","△";"●","○"},2,0),OFFSET($F$6,INT(COLUMN(R:R)/3)-1,ROW(P7)*3-MOD(COLUMN(P7)-1,3)-1))</f>
        <v>0</v>
      </c>
      <c r="S13" s="74" t="e">
        <f ca="1">IF(MOD(COLUMN(Q7),3)=2,VLOOKUP(OFFSET($F$6,INT(COLUMN(S:S)/3)-1,ROW(Q7)*3-MOD(COLUMN(Q7)-1,3)-1),{"○","●";"△","△";"●","○"},2,0),OFFSET($F$6,INT(COLUMN(S:S)/3)-1,ROW(Q7)*3-MOD(COLUMN(Q7)-1,3)-1))</f>
        <v>#N/A</v>
      </c>
      <c r="T13" s="75">
        <f ca="1">IF(MOD(COLUMN(R7),3)=2,VLOOKUP(OFFSET($F$6,INT(COLUMN(T:T)/3)-1,ROW(R7)*3-MOD(COLUMN(R7)-1,3)-1),{"○","●";"△","△";"●","○"},2,0),OFFSET($F$6,INT(COLUMN(T:T)/3)-1,ROW(R7)*3-MOD(COLUMN(R7)-1,3)-1))</f>
        <v>0</v>
      </c>
      <c r="U13" s="73">
        <f ca="1">IF(MOD(COLUMN(S7),3)=2,VLOOKUP(OFFSET($F$6,INT(COLUMN(U:U)/3)-1,ROW(S7)*3-MOD(COLUMN(S7)-1,3)-1),{"○","●";"△","△";"●","○"},2,0),OFFSET($F$6,INT(COLUMN(U:U)/3)-1,ROW(S7)*3-MOD(COLUMN(S7)-1,3)-1))</f>
        <v>1</v>
      </c>
      <c r="V13" s="74" t="str">
        <f ca="1">IF(MOD(COLUMN(T7),3)=2,VLOOKUP(OFFSET($F$6,INT(COLUMN(V:V)/3)-1,ROW(T7)*3-MOD(COLUMN(T7)-1,3)-1),{"○","●";"△","△";"●","○"},2,0),OFFSET($F$6,INT(COLUMN(V:V)/3)-1,ROW(T7)*3-MOD(COLUMN(T7)-1,3)-1))</f>
        <v>△</v>
      </c>
      <c r="W13" s="75">
        <f ca="1">IF(MOD(COLUMN(U7),3)=2,VLOOKUP(OFFSET($F$6,INT(COLUMN(W:W)/3)-1,ROW(U7)*3-MOD(COLUMN(U7)-1,3)-1),{"○","●";"△","△";"●","○"},2,0),OFFSET($F$6,INT(COLUMN(W:W)/3)-1,ROW(U7)*3-MOD(COLUMN(U7)-1,3)-1))</f>
        <v>1</v>
      </c>
      <c r="X13" s="289"/>
      <c r="Y13" s="288"/>
      <c r="Z13" s="288"/>
      <c r="AA13" s="132">
        <f t="shared" ca="1" si="2"/>
        <v>1</v>
      </c>
      <c r="AB13" s="117">
        <f t="shared" ca="1" si="2"/>
        <v>0</v>
      </c>
      <c r="AC13" s="77">
        <f t="shared" ca="1" si="2"/>
        <v>1</v>
      </c>
      <c r="AD13" s="117">
        <f t="shared" ca="1" si="3"/>
        <v>4</v>
      </c>
      <c r="AE13" s="117">
        <f t="shared" ca="1" si="4"/>
        <v>9</v>
      </c>
      <c r="AF13" s="117">
        <f t="shared" ca="1" si="4"/>
        <v>1</v>
      </c>
      <c r="AG13" s="118">
        <f t="shared" ca="1" si="5"/>
        <v>8</v>
      </c>
      <c r="AH13" s="119">
        <f t="shared" ca="1" si="6"/>
        <v>3</v>
      </c>
      <c r="AI13" s="109"/>
      <c r="AJ13" s="109"/>
      <c r="AK13" s="109"/>
      <c r="AL13" s="109"/>
      <c r="AM13" s="109"/>
      <c r="AN13" s="109"/>
    </row>
    <row r="14" spans="2:40" ht="11.25" customHeight="1">
      <c r="B14" s="128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9"/>
      <c r="AJ14" s="109"/>
      <c r="AK14" s="109"/>
      <c r="AL14" s="109"/>
      <c r="AM14" s="109"/>
      <c r="AN14" s="109"/>
    </row>
    <row r="15" spans="2:40" ht="11.25" customHeight="1">
      <c r="B15" s="94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09"/>
    </row>
    <row r="16" spans="2:40" ht="11.25" customHeight="1">
      <c r="B16" s="164"/>
      <c r="C16" s="160"/>
      <c r="D16" s="161"/>
      <c r="E16" s="160"/>
      <c r="F16" s="160"/>
      <c r="G16" s="161"/>
      <c r="H16" s="160"/>
      <c r="I16" s="160"/>
      <c r="J16" s="161"/>
      <c r="K16" s="160"/>
      <c r="L16" s="160"/>
      <c r="M16" s="161"/>
      <c r="N16" s="160"/>
      <c r="O16" s="160"/>
      <c r="P16" s="161"/>
      <c r="Q16" s="160"/>
      <c r="R16" s="160"/>
      <c r="S16" s="161"/>
      <c r="T16" s="160"/>
      <c r="U16" s="160"/>
      <c r="V16" s="161"/>
      <c r="W16" s="160"/>
      <c r="X16" s="160"/>
      <c r="Y16" s="161"/>
      <c r="Z16" s="160"/>
      <c r="AA16" s="160"/>
      <c r="AB16" s="161"/>
      <c r="AC16" s="160"/>
      <c r="AD16" s="162"/>
      <c r="AE16" s="162"/>
      <c r="AF16" s="162"/>
      <c r="AG16" s="160"/>
      <c r="AH16" s="160"/>
      <c r="AI16" s="51"/>
      <c r="AJ16" s="51"/>
      <c r="AK16" s="51"/>
      <c r="AL16" s="51"/>
      <c r="AM16" s="51"/>
      <c r="AN16" s="51"/>
    </row>
    <row r="17" spans="2:40" ht="11.25" customHeight="1">
      <c r="B17" s="157"/>
      <c r="C17" s="158" t="s">
        <v>5</v>
      </c>
      <c r="D17" s="159"/>
      <c r="E17" s="158" t="s">
        <v>2</v>
      </c>
      <c r="F17" s="158" t="s">
        <v>5</v>
      </c>
      <c r="G17" s="159"/>
      <c r="H17" s="158" t="s">
        <v>2</v>
      </c>
      <c r="I17" s="158" t="s">
        <v>5</v>
      </c>
      <c r="J17" s="159"/>
      <c r="K17" s="158" t="s">
        <v>2</v>
      </c>
      <c r="L17" s="158" t="s">
        <v>5</v>
      </c>
      <c r="M17" s="159"/>
      <c r="N17" s="158" t="s">
        <v>2</v>
      </c>
      <c r="O17" s="158" t="s">
        <v>5</v>
      </c>
      <c r="P17" s="159"/>
      <c r="Q17" s="158" t="s">
        <v>2</v>
      </c>
      <c r="R17" s="158" t="s">
        <v>5</v>
      </c>
      <c r="S17" s="159"/>
      <c r="T17" s="158" t="s">
        <v>2</v>
      </c>
      <c r="U17" s="158" t="s">
        <v>5</v>
      </c>
      <c r="V17" s="159"/>
      <c r="W17" s="158" t="s">
        <v>2</v>
      </c>
      <c r="X17" s="158" t="s">
        <v>5</v>
      </c>
      <c r="Y17" s="159"/>
      <c r="Z17" s="158" t="s">
        <v>2</v>
      </c>
      <c r="AA17" s="158" t="s">
        <v>12</v>
      </c>
      <c r="AB17" s="158" t="s">
        <v>13</v>
      </c>
      <c r="AC17" s="158" t="s">
        <v>14</v>
      </c>
      <c r="AD17" s="158"/>
      <c r="AE17" s="159"/>
      <c r="AF17" s="158"/>
      <c r="AG17" s="158"/>
      <c r="AH17" s="158"/>
      <c r="AI17" s="127"/>
      <c r="AJ17" s="55"/>
      <c r="AK17" s="55"/>
      <c r="AL17" s="54"/>
      <c r="AM17" s="54"/>
      <c r="AN17" s="54"/>
    </row>
    <row r="18" spans="2:40" ht="11.25" customHeight="1">
      <c r="B18" s="39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101"/>
      <c r="AJ18" s="42"/>
      <c r="AK18" s="42"/>
      <c r="AL18" s="42"/>
      <c r="AM18" s="42"/>
      <c r="AN18" s="42"/>
    </row>
    <row r="19" spans="2:40" ht="21" customHeight="1" thickBot="1">
      <c r="B19" s="270" t="s">
        <v>40</v>
      </c>
      <c r="C19" s="271"/>
      <c r="D19" s="271"/>
      <c r="E19" s="271"/>
      <c r="F19" s="271"/>
      <c r="G19" s="8"/>
      <c r="H19" s="8"/>
      <c r="L19" s="9"/>
      <c r="M19" s="3"/>
      <c r="N19" s="3"/>
      <c r="O19" s="9"/>
      <c r="P19" s="3"/>
      <c r="Q19" s="10"/>
      <c r="R19" s="11"/>
      <c r="S19" s="12"/>
      <c r="W19" s="9"/>
      <c r="X19" s="3"/>
      <c r="Y19" s="3"/>
      <c r="Z19" s="8"/>
      <c r="AA19" s="13"/>
      <c r="AB19" s="10"/>
      <c r="AC19" s="282" t="s">
        <v>7</v>
      </c>
      <c r="AD19" s="283"/>
      <c r="AE19" s="271"/>
      <c r="AF19" s="271"/>
      <c r="AG19" s="271"/>
      <c r="AH19" s="271"/>
    </row>
    <row r="20" spans="2:40" ht="22.5" customHeight="1" thickBot="1">
      <c r="B20" s="14" t="s">
        <v>8</v>
      </c>
      <c r="C20" s="272" t="str">
        <f>B21</f>
        <v>函館サッカースクール</v>
      </c>
      <c r="D20" s="268"/>
      <c r="E20" s="268"/>
      <c r="F20" s="268" t="str">
        <f>B22</f>
        <v>せたなジュニアFC</v>
      </c>
      <c r="G20" s="268"/>
      <c r="H20" s="268"/>
      <c r="I20" s="268" t="str">
        <f>B23</f>
        <v>磨光クラブサッカー少年団</v>
      </c>
      <c r="J20" s="268"/>
      <c r="K20" s="268"/>
      <c r="L20" s="268" t="str">
        <f>B24</f>
        <v>今金サッカー少年団</v>
      </c>
      <c r="M20" s="268"/>
      <c r="N20" s="268"/>
      <c r="O20" s="268" t="str">
        <f>B25</f>
        <v>えさんサッカー少年団</v>
      </c>
      <c r="P20" s="268"/>
      <c r="Q20" s="268"/>
      <c r="R20" s="268" t="str">
        <f>B26</f>
        <v>乙部サッカー少年団</v>
      </c>
      <c r="S20" s="268"/>
      <c r="T20" s="268"/>
      <c r="U20" s="268" t="str">
        <f>B27</f>
        <v>函館西部FC</v>
      </c>
      <c r="V20" s="268"/>
      <c r="W20" s="268"/>
      <c r="X20" s="268" t="str">
        <f>B28</f>
        <v>函館亀田サッカー少年団</v>
      </c>
      <c r="Y20" s="268"/>
      <c r="Z20" s="269"/>
      <c r="AA20" s="15" t="s">
        <v>9</v>
      </c>
      <c r="AB20" s="16" t="s">
        <v>10</v>
      </c>
      <c r="AC20" s="16" t="s">
        <v>11</v>
      </c>
      <c r="AD20" s="16" t="s">
        <v>1</v>
      </c>
      <c r="AE20" s="16" t="s">
        <v>38</v>
      </c>
      <c r="AF20" s="16" t="s">
        <v>2</v>
      </c>
      <c r="AG20" s="17" t="s">
        <v>3</v>
      </c>
      <c r="AH20" s="18" t="s">
        <v>4</v>
      </c>
    </row>
    <row r="21" spans="2:40" ht="22.5" customHeight="1">
      <c r="B21" s="169" t="s">
        <v>94</v>
      </c>
      <c r="C21" s="273"/>
      <c r="D21" s="273"/>
      <c r="E21" s="274"/>
      <c r="F21" s="57"/>
      <c r="G21" s="69" t="str">
        <f>IF(COUNT(F21,H21)&lt;2,"",TEXT(F21-H21,"○;●;△"))</f>
        <v/>
      </c>
      <c r="H21" s="58"/>
      <c r="I21" s="59">
        <v>6</v>
      </c>
      <c r="J21" s="61" t="str">
        <f>IF(COUNT(I21,K21)&lt;2,"",TEXT(I21-K21,"○;●;△"))</f>
        <v>○</v>
      </c>
      <c r="K21" s="60">
        <v>0</v>
      </c>
      <c r="L21" s="59"/>
      <c r="M21" s="61" t="str">
        <f>IF(COUNT(L21,N21)&lt;2,"",TEXT(L21-N21,"○;●;△"))</f>
        <v/>
      </c>
      <c r="N21" s="60"/>
      <c r="O21" s="59"/>
      <c r="P21" s="61" t="str">
        <f>IF(COUNT(O21,Q21)&lt;2,"",TEXT(O21-Q21,"○;●;△"))</f>
        <v/>
      </c>
      <c r="Q21" s="60"/>
      <c r="R21" s="61">
        <v>10</v>
      </c>
      <c r="S21" s="61" t="str">
        <f>IF(COUNT(R21,T21)&lt;2,"",TEXT(R21-T21,"○;●;△"))</f>
        <v>○</v>
      </c>
      <c r="T21" s="61">
        <v>0</v>
      </c>
      <c r="U21" s="59"/>
      <c r="V21" s="70" t="str">
        <f t="shared" ref="V21:V26" si="7">IF(COUNT(U21,W21)&lt;2,"",TEXT(U21-W21,"○;●;△"))</f>
        <v/>
      </c>
      <c r="W21" s="60"/>
      <c r="X21" s="59"/>
      <c r="Y21" s="70" t="str">
        <f t="shared" ref="Y21:Y27" si="8">IF(COUNT(X21,Z21)&lt;2,"",TEXT(X21-Z21,"○;●;△"))</f>
        <v/>
      </c>
      <c r="Z21" s="61"/>
      <c r="AA21" s="19">
        <f>COUNTIF($C21:$Z21,AA$32)</f>
        <v>2</v>
      </c>
      <c r="AB21" s="20">
        <f>COUNTIF($C21:$Z21,AB$32)</f>
        <v>0</v>
      </c>
      <c r="AC21" s="20">
        <f>COUNTIF($C21:$Z21,AC$32)</f>
        <v>0</v>
      </c>
      <c r="AD21" s="20">
        <f>AA21*3+AC21</f>
        <v>6</v>
      </c>
      <c r="AE21" s="20">
        <f>SUMIF($C$32:$Z$32,AE$20,$C21:$Z21)</f>
        <v>16</v>
      </c>
      <c r="AF21" s="20">
        <f>SUMIF($C$32:$Z$32,AF$20,$C21:$Z21)</f>
        <v>0</v>
      </c>
      <c r="AG21" s="22">
        <f>AE21-AF21</f>
        <v>16</v>
      </c>
      <c r="AH21" s="23">
        <f ca="1">SUMPRODUCT(($AD$21:$AD$28*10^5+$AG$21:$AG$28&gt;AD21*10^5+AG21)*1)+1</f>
        <v>1</v>
      </c>
    </row>
    <row r="22" spans="2:40" ht="22.5" customHeight="1">
      <c r="B22" s="170" t="s">
        <v>138</v>
      </c>
      <c r="C22" s="66">
        <f ca="1">IF(MOD(COLUMN(A1),3)=2,VLOOKUP(OFFSET($F$21,INT(COLUMN(C:C)/3)-1,ROW(A1)*3-MOD(COLUMN(A1)-1,3)-1),{"○","●";"△","△";"●","○"},2,0),OFFSET($F$21,INT(COLUMN(C:C)/3)-1,ROW(A1)*3-MOD(COLUMN(A1)-1,3)-1))</f>
        <v>0</v>
      </c>
      <c r="D22" s="66" t="e">
        <f ca="1">IF(MOD(COLUMN(B1),3)=2,VLOOKUP(OFFSET($F$21,INT(COLUMN(D:D)/3)-1,ROW(B1)*3-MOD(COLUMN(B1)-1,3)-1),{"○","●";"△","△";"●","○"},2,0),OFFSET($F$21,INT(COLUMN(D:D)/3)-1,ROW(B1)*3-MOD(COLUMN(B1)-1,3)-1))</f>
        <v>#N/A</v>
      </c>
      <c r="E22" s="65">
        <f ca="1">IF(MOD(COLUMN(C1),3)=2,VLOOKUP(OFFSET($F$21,INT(COLUMN(E:E)/3)-1,ROW(C1)*3-MOD(COLUMN(C1)-1,3)-1),{"○","●";"△","△";"●","○"},2,0),OFFSET($F$21,INT(COLUMN(E:E)/3)-1,ROW(C1)*3-MOD(COLUMN(C1)-1,3)-1))</f>
        <v>0</v>
      </c>
      <c r="F22" s="265"/>
      <c r="G22" s="265"/>
      <c r="H22" s="275"/>
      <c r="I22" s="62"/>
      <c r="J22" s="68" t="str">
        <f>IF(COUNT(I22,K22)&lt;2,"",TEXT(I22-K22,"○;●;△"))</f>
        <v/>
      </c>
      <c r="K22" s="63"/>
      <c r="L22" s="64"/>
      <c r="M22" s="66" t="str">
        <f>IF(COUNT(L22,N22)&lt;2,"",TEXT(L22-N22,"○;●;△"))</f>
        <v/>
      </c>
      <c r="N22" s="65"/>
      <c r="O22" s="64"/>
      <c r="P22" s="66" t="str">
        <f>IF(COUNT(O22,Q22)&lt;2,"",TEXT(O22-Q22,"○;●;△"))</f>
        <v/>
      </c>
      <c r="Q22" s="65"/>
      <c r="R22" s="66"/>
      <c r="S22" s="66" t="str">
        <f>IF(COUNT(R22,T22)&lt;2,"",TEXT(R22-T22,"○;●;△"))</f>
        <v/>
      </c>
      <c r="T22" s="66"/>
      <c r="U22" s="64">
        <v>7</v>
      </c>
      <c r="V22" s="66" t="str">
        <f t="shared" si="7"/>
        <v>○</v>
      </c>
      <c r="W22" s="65">
        <v>0</v>
      </c>
      <c r="X22" s="64">
        <v>4</v>
      </c>
      <c r="Y22" s="66" t="str">
        <f t="shared" si="8"/>
        <v>○</v>
      </c>
      <c r="Z22" s="66">
        <v>0</v>
      </c>
      <c r="AA22" s="25">
        <f t="shared" ref="AA22:AC28" ca="1" si="9">COUNTIF($C22:$Z22,AA$32)</f>
        <v>2</v>
      </c>
      <c r="AB22" s="26">
        <f t="shared" ca="1" si="9"/>
        <v>0</v>
      </c>
      <c r="AC22" s="26">
        <f t="shared" ca="1" si="9"/>
        <v>0</v>
      </c>
      <c r="AD22" s="26">
        <f t="shared" ref="AD22:AD28" ca="1" si="10">AA22*3+AC22</f>
        <v>6</v>
      </c>
      <c r="AE22" s="26">
        <f ca="1">SUMIF($C$32:$Z$32,AE$20,$C22:$Z22)</f>
        <v>11</v>
      </c>
      <c r="AF22" s="26">
        <f t="shared" ref="AE22:AF28" ca="1" si="11">SUMIF($C$32:$Z$32,AF$20,$C22:$Z22)</f>
        <v>0</v>
      </c>
      <c r="AG22" s="27">
        <f t="shared" ref="AG22:AG28" ca="1" si="12">AE22-AF22</f>
        <v>11</v>
      </c>
      <c r="AH22" s="28">
        <f t="shared" ref="AH22:AH28" ca="1" si="13">SUMPRODUCT(($AD$21:$AD$28*10^5+$AG$21:$AG$28&gt;AD22*10^5+AG22)*1)+1</f>
        <v>2</v>
      </c>
    </row>
    <row r="23" spans="2:40" ht="22.5" customHeight="1">
      <c r="B23" s="170" t="s">
        <v>99</v>
      </c>
      <c r="C23" s="66">
        <f ca="1">IF(MOD(COLUMN(A2),3)=2,VLOOKUP(OFFSET($F$21,INT(COLUMN(C:C)/3)-1,ROW(A2)*3-MOD(COLUMN(A2)-1,3)-1),{"○","●";"△","△";"●","○"},2,0),OFFSET($F$21,INT(COLUMN(C:C)/3)-1,ROW(A2)*3-MOD(COLUMN(A2)-1,3)-1))</f>
        <v>0</v>
      </c>
      <c r="D23" s="66" t="str">
        <f ca="1">IF(MOD(COLUMN(B2),3)=2,VLOOKUP(OFFSET($F$21,INT(COLUMN(D:D)/3)-1,ROW(B2)*3-MOD(COLUMN(B2)-1,3)-1),{"○","●";"△","△";"●","○"},2,0),OFFSET($F$21,INT(COLUMN(D:D)/3)-1,ROW(B2)*3-MOD(COLUMN(B2)-1,3)-1))</f>
        <v>●</v>
      </c>
      <c r="E23" s="65">
        <f ca="1">IF(MOD(COLUMN(C2),3)=2,VLOOKUP(OFFSET($F$21,INT(COLUMN(E:E)/3)-1,ROW(C2)*3-MOD(COLUMN(C2)-1,3)-1),{"○","●";"△","△";"●","○"},2,0),OFFSET($F$21,INT(COLUMN(E:E)/3)-1,ROW(C2)*3-MOD(COLUMN(C2)-1,3)-1))</f>
        <v>6</v>
      </c>
      <c r="F23" s="66">
        <f ca="1">IF(MOD(COLUMN(D2),3)=2,VLOOKUP(OFFSET($F$21,INT(COLUMN(F:F)/3)-1,ROW(D2)*3-MOD(COLUMN(D2)-1,3)-1),{"○","●";"△","△";"●","○"},2,0),OFFSET($F$21,INT(COLUMN(F:F)/3)-1,ROW(D2)*3-MOD(COLUMN(D2)-1,3)-1))</f>
        <v>0</v>
      </c>
      <c r="G23" s="66" t="e">
        <f ca="1">IF(MOD(COLUMN(E2),3)=2,VLOOKUP(OFFSET($F$21,INT(COLUMN(G:G)/3)-1,ROW(E2)*3-MOD(COLUMN(E2)-1,3)-1),{"○","●";"△","△";"●","○"},2,0),OFFSET($F$21,INT(COLUMN(G:G)/3)-1,ROW(E2)*3-MOD(COLUMN(E2)-1,3)-1))</f>
        <v>#N/A</v>
      </c>
      <c r="H23" s="65">
        <f ca="1">IF(MOD(COLUMN(F2),3)=2,VLOOKUP(OFFSET($F$21,INT(COLUMN(H:H)/3)-1,ROW(F2)*3-MOD(COLUMN(F2)-1,3)-1),{"○","●";"△","△";"●","○"},2,0),OFFSET($F$21,INT(COLUMN(H:H)/3)-1,ROW(F2)*3-MOD(COLUMN(F2)-1,3)-1))</f>
        <v>0</v>
      </c>
      <c r="I23" s="265"/>
      <c r="J23" s="265"/>
      <c r="K23" s="275"/>
      <c r="L23" s="57"/>
      <c r="M23" s="69" t="str">
        <f>IF(COUNT(L23,N23)&lt;2,"",TEXT(L23-N23,"○;●;△"))</f>
        <v/>
      </c>
      <c r="N23" s="58"/>
      <c r="O23" s="57"/>
      <c r="P23" s="69" t="str">
        <f>IF(COUNT(O23,Q23)&lt;2,"",TEXT(O23-Q23,"○;●;△"))</f>
        <v/>
      </c>
      <c r="Q23" s="58"/>
      <c r="R23" s="67"/>
      <c r="S23" s="69" t="str">
        <f>IF(COUNT(R23,T23)&lt;2,"",TEXT(R23-T23,"○;●;△"))</f>
        <v/>
      </c>
      <c r="T23" s="67"/>
      <c r="U23" s="57"/>
      <c r="V23" s="66" t="str">
        <f t="shared" si="7"/>
        <v/>
      </c>
      <c r="W23" s="58"/>
      <c r="X23" s="57"/>
      <c r="Y23" s="66" t="str">
        <f t="shared" si="8"/>
        <v/>
      </c>
      <c r="Z23" s="67"/>
      <c r="AA23" s="25">
        <f t="shared" ca="1" si="9"/>
        <v>0</v>
      </c>
      <c r="AB23" s="26">
        <f t="shared" ca="1" si="9"/>
        <v>1</v>
      </c>
      <c r="AC23" s="26">
        <f t="shared" ca="1" si="9"/>
        <v>0</v>
      </c>
      <c r="AD23" s="26">
        <f t="shared" ca="1" si="10"/>
        <v>0</v>
      </c>
      <c r="AE23" s="26">
        <f t="shared" ca="1" si="11"/>
        <v>0</v>
      </c>
      <c r="AF23" s="26">
        <f t="shared" ca="1" si="11"/>
        <v>6</v>
      </c>
      <c r="AG23" s="27">
        <f t="shared" ca="1" si="12"/>
        <v>-6</v>
      </c>
      <c r="AH23" s="28">
        <f t="shared" ca="1" si="13"/>
        <v>7</v>
      </c>
    </row>
    <row r="24" spans="2:40" ht="22.5" customHeight="1">
      <c r="B24" s="170" t="s">
        <v>100</v>
      </c>
      <c r="C24" s="66">
        <f ca="1">IF(MOD(COLUMN(A3),3)=2,VLOOKUP(OFFSET($F$21,INT(COLUMN(C:C)/3)-1,ROW(A3)*3-MOD(COLUMN(A3)-1,3)-1),{"○","●";"△","△";"●","○"},2,0),OFFSET($F$21,INT(COLUMN(C:C)/3)-1,ROW(A3)*3-MOD(COLUMN(A3)-1,3)-1))</f>
        <v>0</v>
      </c>
      <c r="D24" s="66" t="e">
        <f ca="1">IF(MOD(COLUMN(B3),3)=2,VLOOKUP(OFFSET($F$21,INT(COLUMN(D:D)/3)-1,ROW(B3)*3-MOD(COLUMN(B3)-1,3)-1),{"○","●";"△","△";"●","○"},2,0),OFFSET($F$21,INT(COLUMN(D:D)/3)-1,ROW(B3)*3-MOD(COLUMN(B3)-1,3)-1))</f>
        <v>#N/A</v>
      </c>
      <c r="E24" s="65">
        <f ca="1">IF(MOD(COLUMN(C3),3)=2,VLOOKUP(OFFSET($F$21,INT(COLUMN(E:E)/3)-1,ROW(C3)*3-MOD(COLUMN(C3)-1,3)-1),{"○","●";"△","△";"●","○"},2,0),OFFSET($F$21,INT(COLUMN(E:E)/3)-1,ROW(C3)*3-MOD(COLUMN(C3)-1,3)-1))</f>
        <v>0</v>
      </c>
      <c r="F24" s="66">
        <f ca="1">IF(MOD(COLUMN(D3),3)=2,VLOOKUP(OFFSET($F$21,INT(COLUMN(F:F)/3)-1,ROW(D3)*3-MOD(COLUMN(D3)-1,3)-1),{"○","●";"△","△";"●","○"},2,0),OFFSET($F$21,INT(COLUMN(F:F)/3)-1,ROW(D3)*3-MOD(COLUMN(D3)-1,3)-1))</f>
        <v>0</v>
      </c>
      <c r="G24" s="66" t="e">
        <f ca="1">IF(MOD(COLUMN(E3),3)=2,VLOOKUP(OFFSET($F$21,INT(COLUMN(G:G)/3)-1,ROW(E3)*3-MOD(COLUMN(E3)-1,3)-1),{"○","●";"△","△";"●","○"},2,0),OFFSET($F$21,INT(COLUMN(G:G)/3)-1,ROW(E3)*3-MOD(COLUMN(E3)-1,3)-1))</f>
        <v>#N/A</v>
      </c>
      <c r="H24" s="65">
        <f ca="1">IF(MOD(COLUMN(F3),3)=2,VLOOKUP(OFFSET($F$21,INT(COLUMN(H:H)/3)-1,ROW(F3)*3-MOD(COLUMN(F3)-1,3)-1),{"○","●";"△","△";"●","○"},2,0),OFFSET($F$21,INT(COLUMN(H:H)/3)-1,ROW(F3)*3-MOD(COLUMN(F3)-1,3)-1))</f>
        <v>0</v>
      </c>
      <c r="I24" s="66">
        <f ca="1">IF(MOD(COLUMN(G3),3)=2,VLOOKUP(OFFSET($F$21,INT(COLUMN(I:I)/3)-1,ROW(G3)*3-MOD(COLUMN(G3)-1,3)-1),{"○","●";"△","△";"●","○"},2,0),OFFSET($F$21,INT(COLUMN(I:I)/3)-1,ROW(G3)*3-MOD(COLUMN(G3)-1,3)-1))</f>
        <v>0</v>
      </c>
      <c r="J24" s="66" t="e">
        <f ca="1">IF(MOD(COLUMN(H3),3)=2,VLOOKUP(OFFSET($F$21,INT(COLUMN(J:J)/3)-1,ROW(H3)*3-MOD(COLUMN(H3)-1,3)-1),{"○","●";"△","△";"●","○"},2,0),OFFSET($F$21,INT(COLUMN(J:J)/3)-1,ROW(H3)*3-MOD(COLUMN(H3)-1,3)-1))</f>
        <v>#N/A</v>
      </c>
      <c r="K24" s="65">
        <f ca="1">IF(MOD(COLUMN(I3),3)=2,VLOOKUP(OFFSET($F$21,INT(COLUMN(K:K)/3)-1,ROW(I3)*3-MOD(COLUMN(I3)-1,3)-1),{"○","●";"△","△";"●","○"},2,0),OFFSET($F$21,INT(COLUMN(K:K)/3)-1,ROW(I3)*3-MOD(COLUMN(I3)-1,3)-1))</f>
        <v>0</v>
      </c>
      <c r="L24" s="265"/>
      <c r="M24" s="265"/>
      <c r="N24" s="275"/>
      <c r="O24" s="62"/>
      <c r="P24" s="68" t="str">
        <f>IF(COUNT(O24,Q24)&lt;2,"",TEXT(O24-Q24,"○;●;△"))</f>
        <v/>
      </c>
      <c r="Q24" s="63"/>
      <c r="R24" s="66"/>
      <c r="S24" s="66" t="str">
        <f>IF(COUNT(R24,T24)&lt;2,"",TEXT(R24-T24,"○;●;△"))</f>
        <v/>
      </c>
      <c r="T24" s="66"/>
      <c r="U24" s="64"/>
      <c r="V24" s="66" t="str">
        <f t="shared" si="7"/>
        <v/>
      </c>
      <c r="W24" s="65"/>
      <c r="X24" s="64"/>
      <c r="Y24" s="66" t="str">
        <f t="shared" si="8"/>
        <v/>
      </c>
      <c r="Z24" s="66"/>
      <c r="AA24" s="25">
        <f t="shared" ca="1" si="9"/>
        <v>0</v>
      </c>
      <c r="AB24" s="26">
        <f t="shared" ca="1" si="9"/>
        <v>0</v>
      </c>
      <c r="AC24" s="26">
        <f t="shared" ca="1" si="9"/>
        <v>0</v>
      </c>
      <c r="AD24" s="26">
        <f t="shared" ca="1" si="10"/>
        <v>0</v>
      </c>
      <c r="AE24" s="26">
        <f t="shared" ca="1" si="11"/>
        <v>0</v>
      </c>
      <c r="AF24" s="26">
        <f t="shared" ca="1" si="11"/>
        <v>0</v>
      </c>
      <c r="AG24" s="27">
        <f t="shared" ca="1" si="12"/>
        <v>0</v>
      </c>
      <c r="AH24" s="28">
        <f t="shared" ca="1" si="13"/>
        <v>5</v>
      </c>
    </row>
    <row r="25" spans="2:40" ht="22.5" customHeight="1">
      <c r="B25" s="170" t="s">
        <v>139</v>
      </c>
      <c r="C25" s="66">
        <f ca="1">IF(MOD(COLUMN(A4),3)=2,VLOOKUP(OFFSET($F$21,INT(COLUMN(C:C)/3)-1,ROW(A4)*3-MOD(COLUMN(A4)-1,3)-1),{"○","●";"△","△";"●","○"},2,0),OFFSET($F$21,INT(COLUMN(C:C)/3)-1,ROW(A4)*3-MOD(COLUMN(A4)-1,3)-1))</f>
        <v>0</v>
      </c>
      <c r="D25" s="66" t="e">
        <f ca="1">IF(MOD(COLUMN(B4),3)=2,VLOOKUP(OFFSET($F$21,INT(COLUMN(D:D)/3)-1,ROW(B4)*3-MOD(COLUMN(B4)-1,3)-1),{"○","●";"△","△";"●","○"},2,0),OFFSET($F$21,INT(COLUMN(D:D)/3)-1,ROW(B4)*3-MOD(COLUMN(B4)-1,3)-1))</f>
        <v>#N/A</v>
      </c>
      <c r="E25" s="65">
        <f ca="1">IF(MOD(COLUMN(C4),3)=2,VLOOKUP(OFFSET($F$21,INT(COLUMN(E:E)/3)-1,ROW(C4)*3-MOD(COLUMN(C4)-1,3)-1),{"○","●";"△","△";"●","○"},2,0),OFFSET($F$21,INT(COLUMN(E:E)/3)-1,ROW(C4)*3-MOD(COLUMN(C4)-1,3)-1))</f>
        <v>0</v>
      </c>
      <c r="F25" s="66">
        <f ca="1">IF(MOD(COLUMN(D4),3)=2,VLOOKUP(OFFSET($F$21,INT(COLUMN(F:F)/3)-1,ROW(D4)*3-MOD(COLUMN(D4)-1,3)-1),{"○","●";"△","△";"●","○"},2,0),OFFSET($F$21,INT(COLUMN(F:F)/3)-1,ROW(D4)*3-MOD(COLUMN(D4)-1,3)-1))</f>
        <v>0</v>
      </c>
      <c r="G25" s="66" t="e">
        <f ca="1">IF(MOD(COLUMN(E4),3)=2,VLOOKUP(OFFSET($F$21,INT(COLUMN(G:G)/3)-1,ROW(E4)*3-MOD(COLUMN(E4)-1,3)-1),{"○","●";"△","△";"●","○"},2,0),OFFSET($F$21,INT(COLUMN(G:G)/3)-1,ROW(E4)*3-MOD(COLUMN(E4)-1,3)-1))</f>
        <v>#N/A</v>
      </c>
      <c r="H25" s="65">
        <f ca="1">IF(MOD(COLUMN(F4),3)=2,VLOOKUP(OFFSET($F$21,INT(COLUMN(H:H)/3)-1,ROW(F4)*3-MOD(COLUMN(F4)-1,3)-1),{"○","●";"△","△";"●","○"},2,0),OFFSET($F$21,INT(COLUMN(H:H)/3)-1,ROW(F4)*3-MOD(COLUMN(F4)-1,3)-1))</f>
        <v>0</v>
      </c>
      <c r="I25" s="66">
        <f ca="1">IF(MOD(COLUMN(G4),3)=2,VLOOKUP(OFFSET($F$21,INT(COLUMN(I:I)/3)-1,ROW(G4)*3-MOD(COLUMN(G4)-1,3)-1),{"○","●";"△","△";"●","○"},2,0),OFFSET($F$21,INT(COLUMN(I:I)/3)-1,ROW(G4)*3-MOD(COLUMN(G4)-1,3)-1))</f>
        <v>0</v>
      </c>
      <c r="J25" s="66" t="e">
        <f ca="1">IF(MOD(COLUMN(H4),3)=2,VLOOKUP(OFFSET($F$21,INT(COLUMN(J:J)/3)-1,ROW(H4)*3-MOD(COLUMN(H4)-1,3)-1),{"○","●";"△","△";"●","○"},2,0),OFFSET($F$21,INT(COLUMN(J:J)/3)-1,ROW(H4)*3-MOD(COLUMN(H4)-1,3)-1))</f>
        <v>#N/A</v>
      </c>
      <c r="K25" s="65">
        <f ca="1">IF(MOD(COLUMN(I4),3)=2,VLOOKUP(OFFSET($F$21,INT(COLUMN(K:K)/3)-1,ROW(I4)*3-MOD(COLUMN(I4)-1,3)-1),{"○","●";"△","△";"●","○"},2,0),OFFSET($F$21,INT(COLUMN(K:K)/3)-1,ROW(I4)*3-MOD(COLUMN(I4)-1,3)-1))</f>
        <v>0</v>
      </c>
      <c r="L25" s="66">
        <f ca="1">IF(MOD(COLUMN(J4),3)=2,VLOOKUP(OFFSET($F$21,INT(COLUMN(L:L)/3)-1,ROW(J4)*3-MOD(COLUMN(J4)-1,3)-1),{"○","●";"△","△";"●","○"},2,0),OFFSET($F$21,INT(COLUMN(L:L)/3)-1,ROW(J4)*3-MOD(COLUMN(J4)-1,3)-1))</f>
        <v>0</v>
      </c>
      <c r="M25" s="66" t="e">
        <f ca="1">IF(MOD(COLUMN(K4),3)=2,VLOOKUP(OFFSET($F$21,INT(COLUMN(M:M)/3)-1,ROW(K4)*3-MOD(COLUMN(K4)-1,3)-1),{"○","●";"△","△";"●","○"},2,0),OFFSET($F$21,INT(COLUMN(M:M)/3)-1,ROW(K4)*3-MOD(COLUMN(K4)-1,3)-1))</f>
        <v>#N/A</v>
      </c>
      <c r="N25" s="65">
        <f ca="1">IF(MOD(COLUMN(L4),3)=2,VLOOKUP(OFFSET($F$21,INT(COLUMN(N:N)/3)-1,ROW(L4)*3-MOD(COLUMN(L4)-1,3)-1),{"○","●";"△","△";"●","○"},2,0),OFFSET($F$21,INT(COLUMN(N:N)/3)-1,ROW(L4)*3-MOD(COLUMN(L4)-1,3)-1))</f>
        <v>0</v>
      </c>
      <c r="O25" s="277"/>
      <c r="P25" s="277"/>
      <c r="Q25" s="277"/>
      <c r="R25" s="64"/>
      <c r="S25" s="69" t="str">
        <f>IF(COUNT(R25,T25)&lt;2,"",TEXT(R25-T25,"○;●;△"))</f>
        <v/>
      </c>
      <c r="T25" s="67"/>
      <c r="U25" s="57">
        <v>1</v>
      </c>
      <c r="V25" s="66" t="str">
        <f t="shared" si="7"/>
        <v>●</v>
      </c>
      <c r="W25" s="58">
        <v>4</v>
      </c>
      <c r="X25" s="57"/>
      <c r="Y25" s="66" t="str">
        <f t="shared" si="8"/>
        <v/>
      </c>
      <c r="Z25" s="67"/>
      <c r="AA25" s="25">
        <f t="shared" ca="1" si="9"/>
        <v>0</v>
      </c>
      <c r="AB25" s="26">
        <f t="shared" ca="1" si="9"/>
        <v>1</v>
      </c>
      <c r="AC25" s="26">
        <f t="shared" ca="1" si="9"/>
        <v>0</v>
      </c>
      <c r="AD25" s="26">
        <f t="shared" ca="1" si="10"/>
        <v>0</v>
      </c>
      <c r="AE25" s="26">
        <f t="shared" ca="1" si="11"/>
        <v>1</v>
      </c>
      <c r="AF25" s="26">
        <f t="shared" ca="1" si="11"/>
        <v>4</v>
      </c>
      <c r="AG25" s="27">
        <f t="shared" ca="1" si="12"/>
        <v>-3</v>
      </c>
      <c r="AH25" s="28">
        <f t="shared" ca="1" si="13"/>
        <v>6</v>
      </c>
    </row>
    <row r="26" spans="2:40" ht="22.5" customHeight="1">
      <c r="B26" s="170" t="s">
        <v>103</v>
      </c>
      <c r="C26" s="66">
        <f ca="1">IF(MOD(COLUMN(A5),3)=2,VLOOKUP(OFFSET($F$21,INT(COLUMN(C:C)/3)-1,ROW(A5)*3-MOD(COLUMN(A5)-1,3)-1),{"○","●";"△","△";"●","○"},2,0),OFFSET($F$21,INT(COLUMN(C:C)/3)-1,ROW(A5)*3-MOD(COLUMN(A5)-1,3)-1))</f>
        <v>0</v>
      </c>
      <c r="D26" s="66" t="str">
        <f ca="1">IF(MOD(COLUMN(B5),3)=2,VLOOKUP(OFFSET($F$21,INT(COLUMN(D:D)/3)-1,ROW(B5)*3-MOD(COLUMN(B5)-1,3)-1),{"○","●";"△","△";"●","○"},2,0),OFFSET($F$21,INT(COLUMN(D:D)/3)-1,ROW(B5)*3-MOD(COLUMN(B5)-1,3)-1))</f>
        <v>●</v>
      </c>
      <c r="E26" s="65">
        <f ca="1">IF(MOD(COLUMN(C5),3)=2,VLOOKUP(OFFSET($F$21,INT(COLUMN(E:E)/3)-1,ROW(C5)*3-MOD(COLUMN(C5)-1,3)-1),{"○","●";"△","△";"●","○"},2,0),OFFSET($F$21,INT(COLUMN(E:E)/3)-1,ROW(C5)*3-MOD(COLUMN(C5)-1,3)-1))</f>
        <v>10</v>
      </c>
      <c r="F26" s="66">
        <f ca="1">IF(MOD(COLUMN(D5),3)=2,VLOOKUP(OFFSET($F$21,INT(COLUMN(F:F)/3)-1,ROW(D5)*3-MOD(COLUMN(D5)-1,3)-1),{"○","●";"△","△";"●","○"},2,0),OFFSET($F$21,INT(COLUMN(F:F)/3)-1,ROW(D5)*3-MOD(COLUMN(D5)-1,3)-1))</f>
        <v>0</v>
      </c>
      <c r="G26" s="66" t="e">
        <f ca="1">IF(MOD(COLUMN(E5),3)=2,VLOOKUP(OFFSET($F$21,INT(COLUMN(G:G)/3)-1,ROW(E5)*3-MOD(COLUMN(E5)-1,3)-1),{"○","●";"△","△";"●","○"},2,0),OFFSET($F$21,INT(COLUMN(G:G)/3)-1,ROW(E5)*3-MOD(COLUMN(E5)-1,3)-1))</f>
        <v>#N/A</v>
      </c>
      <c r="H26" s="65">
        <f ca="1">IF(MOD(COLUMN(F5),3)=2,VLOOKUP(OFFSET($F$21,INT(COLUMN(H:H)/3)-1,ROW(F5)*3-MOD(COLUMN(F5)-1,3)-1),{"○","●";"△","△";"●","○"},2,0),OFFSET($F$21,INT(COLUMN(H:H)/3)-1,ROW(F5)*3-MOD(COLUMN(F5)-1,3)-1))</f>
        <v>0</v>
      </c>
      <c r="I26" s="66">
        <f ca="1">IF(MOD(COLUMN(G5),3)=2,VLOOKUP(OFFSET($F$21,INT(COLUMN(I:I)/3)-1,ROW(G5)*3-MOD(COLUMN(G5)-1,3)-1),{"○","●";"△","△";"●","○"},2,0),OFFSET($F$21,INT(COLUMN(I:I)/3)-1,ROW(G5)*3-MOD(COLUMN(G5)-1,3)-1))</f>
        <v>0</v>
      </c>
      <c r="J26" s="66" t="e">
        <f ca="1">IF(MOD(COLUMN(H5),3)=2,VLOOKUP(OFFSET($F$21,INT(COLUMN(J:J)/3)-1,ROW(H5)*3-MOD(COLUMN(H5)-1,3)-1),{"○","●";"△","△";"●","○"},2,0),OFFSET($F$21,INT(COLUMN(J:J)/3)-1,ROW(H5)*3-MOD(COLUMN(H5)-1,3)-1))</f>
        <v>#N/A</v>
      </c>
      <c r="K26" s="65">
        <f ca="1">IF(MOD(COLUMN(I5),3)=2,VLOOKUP(OFFSET($F$21,INT(COLUMN(K:K)/3)-1,ROW(I5)*3-MOD(COLUMN(I5)-1,3)-1),{"○","●";"△","△";"●","○"},2,0),OFFSET($F$21,INT(COLUMN(K:K)/3)-1,ROW(I5)*3-MOD(COLUMN(I5)-1,3)-1))</f>
        <v>0</v>
      </c>
      <c r="L26" s="66">
        <f ca="1">IF(MOD(COLUMN(J5),3)=2,VLOOKUP(OFFSET($F$21,INT(COLUMN(L:L)/3)-1,ROW(J5)*3-MOD(COLUMN(J5)-1,3)-1),{"○","●";"△","△";"●","○"},2,0),OFFSET($F$21,INT(COLUMN(L:L)/3)-1,ROW(J5)*3-MOD(COLUMN(J5)-1,3)-1))</f>
        <v>0</v>
      </c>
      <c r="M26" s="66" t="e">
        <f ca="1">IF(MOD(COLUMN(K5),3)=2,VLOOKUP(OFFSET($F$21,INT(COLUMN(M:M)/3)-1,ROW(K5)*3-MOD(COLUMN(K5)-1,3)-1),{"○","●";"△","△";"●","○"},2,0),OFFSET($F$21,INT(COLUMN(M:M)/3)-1,ROW(K5)*3-MOD(COLUMN(K5)-1,3)-1))</f>
        <v>#N/A</v>
      </c>
      <c r="N26" s="65">
        <f ca="1">IF(MOD(COLUMN(L5),3)=2,VLOOKUP(OFFSET($F$21,INT(COLUMN(N:N)/3)-1,ROW(L5)*3-MOD(COLUMN(L5)-1,3)-1),{"○","●";"△","△";"●","○"},2,0),OFFSET($F$21,INT(COLUMN(N:N)/3)-1,ROW(L5)*3-MOD(COLUMN(L5)-1,3)-1))</f>
        <v>0</v>
      </c>
      <c r="O26" s="66">
        <f ca="1">IF(MOD(COLUMN(M5),3)=2,VLOOKUP(OFFSET($F$21,INT(COLUMN(O:O)/3)-1,ROW(M5)*3-MOD(COLUMN(M5)-1,3)-1),{"○","●";"△","△";"●","○"},2,0),OFFSET($F$21,INT(COLUMN(O:O)/3)-1,ROW(M5)*3-MOD(COLUMN(M5)-1,3)-1))</f>
        <v>0</v>
      </c>
      <c r="P26" s="66" t="e">
        <f ca="1">IF(MOD(COLUMN(N5),3)=2,VLOOKUP(OFFSET($F$21,INT(COLUMN(P:P)/3)-1,ROW(N5)*3-MOD(COLUMN(N5)-1,3)-1),{"○","●";"△","△";"●","○"},2,0),OFFSET($F$21,INT(COLUMN(P:P)/3)-1,ROW(N5)*3-MOD(COLUMN(N5)-1,3)-1))</f>
        <v>#N/A</v>
      </c>
      <c r="Q26" s="65">
        <f ca="1">IF(MOD(COLUMN(O5),3)=2,VLOOKUP(OFFSET($F$21,INT(COLUMN(Q:Q)/3)-1,ROW(O5)*3-MOD(COLUMN(O5)-1,3)-1),{"○","●";"△","△";"●","○"},2,0),OFFSET($F$21,INT(COLUMN(Q:Q)/3)-1,ROW(O5)*3-MOD(COLUMN(O5)-1,3)-1))</f>
        <v>0</v>
      </c>
      <c r="R26" s="277"/>
      <c r="S26" s="277"/>
      <c r="T26" s="277"/>
      <c r="U26" s="62"/>
      <c r="V26" s="66" t="str">
        <f t="shared" si="7"/>
        <v/>
      </c>
      <c r="W26" s="63"/>
      <c r="X26" s="62">
        <v>0</v>
      </c>
      <c r="Y26" s="66" t="str">
        <f t="shared" si="8"/>
        <v>●</v>
      </c>
      <c r="Z26" s="68">
        <v>2</v>
      </c>
      <c r="AA26" s="25">
        <f t="shared" ca="1" si="9"/>
        <v>0</v>
      </c>
      <c r="AB26" s="26">
        <f t="shared" ca="1" si="9"/>
        <v>2</v>
      </c>
      <c r="AC26" s="26">
        <f t="shared" ca="1" si="9"/>
        <v>0</v>
      </c>
      <c r="AD26" s="26">
        <f t="shared" ca="1" si="10"/>
        <v>0</v>
      </c>
      <c r="AE26" s="26">
        <f t="shared" ca="1" si="11"/>
        <v>0</v>
      </c>
      <c r="AF26" s="26">
        <f t="shared" ca="1" si="11"/>
        <v>12</v>
      </c>
      <c r="AG26" s="27">
        <f t="shared" ca="1" si="12"/>
        <v>-12</v>
      </c>
      <c r="AH26" s="28">
        <f t="shared" ca="1" si="13"/>
        <v>8</v>
      </c>
    </row>
    <row r="27" spans="2:40" ht="22.5" customHeight="1">
      <c r="B27" s="170" t="s">
        <v>104</v>
      </c>
      <c r="C27" s="66">
        <f ca="1">IF(MOD(COLUMN(A6),3)=2,VLOOKUP(OFFSET($F$21,INT(COLUMN(C:C)/3)-1,ROW(A6)*3-MOD(COLUMN(A6)-1,3)-1),{"○","●";"△","△";"●","○"},2,0),OFFSET($F$21,INT(COLUMN(C:C)/3)-1,ROW(A6)*3-MOD(COLUMN(A6)-1,3)-1))</f>
        <v>0</v>
      </c>
      <c r="D27" s="66" t="e">
        <f ca="1">IF(MOD(COLUMN(B6),3)=2,VLOOKUP(OFFSET($F$21,INT(COLUMN(D:D)/3)-1,ROW(B6)*3-MOD(COLUMN(B6)-1,3)-1),{"○","●";"△","△";"●","○"},2,0),OFFSET($F$21,INT(COLUMN(D:D)/3)-1,ROW(B6)*3-MOD(COLUMN(B6)-1,3)-1))</f>
        <v>#N/A</v>
      </c>
      <c r="E27" s="65">
        <f ca="1">IF(MOD(COLUMN(C6),3)=2,VLOOKUP(OFFSET($F$21,INT(COLUMN(E:E)/3)-1,ROW(C6)*3-MOD(COLUMN(C6)-1,3)-1),{"○","●";"△","△";"●","○"},2,0),OFFSET($F$21,INT(COLUMN(E:E)/3)-1,ROW(C6)*3-MOD(COLUMN(C6)-1,3)-1))</f>
        <v>0</v>
      </c>
      <c r="F27" s="66">
        <f ca="1">IF(MOD(COLUMN(D6),3)=2,VLOOKUP(OFFSET($F$21,INT(COLUMN(F:F)/3)-1,ROW(D6)*3-MOD(COLUMN(D6)-1,3)-1),{"○","●";"△","△";"●","○"},2,0),OFFSET($F$21,INT(COLUMN(F:F)/3)-1,ROW(D6)*3-MOD(COLUMN(D6)-1,3)-1))</f>
        <v>0</v>
      </c>
      <c r="G27" s="66" t="str">
        <f ca="1">IF(MOD(COLUMN(E6),3)=2,VLOOKUP(OFFSET($F$21,INT(COLUMN(G:G)/3)-1,ROW(E6)*3-MOD(COLUMN(E6)-1,3)-1),{"○","●";"△","△";"●","○"},2,0),OFFSET($F$21,INT(COLUMN(G:G)/3)-1,ROW(E6)*3-MOD(COLUMN(E6)-1,3)-1))</f>
        <v>●</v>
      </c>
      <c r="H27" s="65">
        <f ca="1">IF(MOD(COLUMN(F6),3)=2,VLOOKUP(OFFSET($F$21,INT(COLUMN(H:H)/3)-1,ROW(F6)*3-MOD(COLUMN(F6)-1,3)-1),{"○","●";"△","△";"●","○"},2,0),OFFSET($F$21,INT(COLUMN(H:H)/3)-1,ROW(F6)*3-MOD(COLUMN(F6)-1,3)-1))</f>
        <v>7</v>
      </c>
      <c r="I27" s="66">
        <f ca="1">IF(MOD(COLUMN(G6),3)=2,VLOOKUP(OFFSET($F$21,INT(COLUMN(I:I)/3)-1,ROW(G6)*3-MOD(COLUMN(G6)-1,3)-1),{"○","●";"△","△";"●","○"},2,0),OFFSET($F$21,INT(COLUMN(I:I)/3)-1,ROW(G6)*3-MOD(COLUMN(G6)-1,3)-1))</f>
        <v>0</v>
      </c>
      <c r="J27" s="66" t="e">
        <f ca="1">IF(MOD(COLUMN(H6),3)=2,VLOOKUP(OFFSET($F$21,INT(COLUMN(J:J)/3)-1,ROW(H6)*3-MOD(COLUMN(H6)-1,3)-1),{"○","●";"△","△";"●","○"},2,0),OFFSET($F$21,INT(COLUMN(J:J)/3)-1,ROW(H6)*3-MOD(COLUMN(H6)-1,3)-1))</f>
        <v>#N/A</v>
      </c>
      <c r="K27" s="65">
        <f ca="1">IF(MOD(COLUMN(I6),3)=2,VLOOKUP(OFFSET($F$21,INT(COLUMN(K:K)/3)-1,ROW(I6)*3-MOD(COLUMN(I6)-1,3)-1),{"○","●";"△","△";"●","○"},2,0),OFFSET($F$21,INT(COLUMN(K:K)/3)-1,ROW(I6)*3-MOD(COLUMN(I6)-1,3)-1))</f>
        <v>0</v>
      </c>
      <c r="L27" s="66">
        <f ca="1">IF(MOD(COLUMN(J6),3)=2,VLOOKUP(OFFSET($F$21,INT(COLUMN(L:L)/3)-1,ROW(J6)*3-MOD(COLUMN(J6)-1,3)-1),{"○","●";"△","△";"●","○"},2,0),OFFSET($F$21,INT(COLUMN(L:L)/3)-1,ROW(J6)*3-MOD(COLUMN(J6)-1,3)-1))</f>
        <v>0</v>
      </c>
      <c r="M27" s="66" t="e">
        <f ca="1">IF(MOD(COLUMN(K6),3)=2,VLOOKUP(OFFSET($F$21,INT(COLUMN(M:M)/3)-1,ROW(K6)*3-MOD(COLUMN(K6)-1,3)-1),{"○","●";"△","△";"●","○"},2,0),OFFSET($F$21,INT(COLUMN(M:M)/3)-1,ROW(K6)*3-MOD(COLUMN(K6)-1,3)-1))</f>
        <v>#N/A</v>
      </c>
      <c r="N27" s="65">
        <f ca="1">IF(MOD(COLUMN(L6),3)=2,VLOOKUP(OFFSET($F$21,INT(COLUMN(N:N)/3)-1,ROW(L6)*3-MOD(COLUMN(L6)-1,3)-1),{"○","●";"△","△";"●","○"},2,0),OFFSET($F$21,INT(COLUMN(N:N)/3)-1,ROW(L6)*3-MOD(COLUMN(L6)-1,3)-1))</f>
        <v>0</v>
      </c>
      <c r="O27" s="66">
        <f ca="1">IF(MOD(COLUMN(M6),3)=2,VLOOKUP(OFFSET($F$21,INT(COLUMN(O:O)/3)-1,ROW(M6)*3-MOD(COLUMN(M6)-1,3)-1),{"○","●";"△","△";"●","○"},2,0),OFFSET($F$21,INT(COLUMN(O:O)/3)-1,ROW(M6)*3-MOD(COLUMN(M6)-1,3)-1))</f>
        <v>4</v>
      </c>
      <c r="P27" s="66" t="str">
        <f ca="1">IF(MOD(COLUMN(N6),3)=2,VLOOKUP(OFFSET($F$21,INT(COLUMN(P:P)/3)-1,ROW(N6)*3-MOD(COLUMN(N6)-1,3)-1),{"○","●";"△","△";"●","○"},2,0),OFFSET($F$21,INT(COLUMN(P:P)/3)-1,ROW(N6)*3-MOD(COLUMN(N6)-1,3)-1))</f>
        <v>○</v>
      </c>
      <c r="Q27" s="65">
        <f ca="1">IF(MOD(COLUMN(O6),3)=2,VLOOKUP(OFFSET($F$21,INT(COLUMN(Q:Q)/3)-1,ROW(O6)*3-MOD(COLUMN(O6)-1,3)-1),{"○","●";"△","△";"●","○"},2,0),OFFSET($F$21,INT(COLUMN(Q:Q)/3)-1,ROW(O6)*3-MOD(COLUMN(O6)-1,3)-1))</f>
        <v>1</v>
      </c>
      <c r="R27" s="66">
        <f ca="1">IF(MOD(COLUMN(P6),3)=2,VLOOKUP(OFFSET($F$21,INT(COLUMN(R:R)/3)-1,ROW(P6)*3-MOD(COLUMN(P6)-1,3)-1),{"○","●";"△","△";"●","○"},2,0),OFFSET($F$21,INT(COLUMN(R:R)/3)-1,ROW(P6)*3-MOD(COLUMN(P6)-1,3)-1))</f>
        <v>0</v>
      </c>
      <c r="S27" s="66" t="e">
        <f ca="1">IF(MOD(COLUMN(Q6),3)=2,VLOOKUP(OFFSET($F$21,INT(COLUMN(S:S)/3)-1,ROW(Q6)*3-MOD(COLUMN(Q6)-1,3)-1),{"○","●";"△","△";"●","○"},2,0),OFFSET($F$21,INT(COLUMN(S:S)/3)-1,ROW(Q6)*3-MOD(COLUMN(Q6)-1,3)-1))</f>
        <v>#N/A</v>
      </c>
      <c r="T27" s="65">
        <f ca="1">IF(MOD(COLUMN(R6),3)=2,VLOOKUP(OFFSET($F$21,INT(COLUMN(T:T)/3)-1,ROW(R6)*3-MOD(COLUMN(R6)-1,3)-1),{"○","●";"△","△";"●","○"},2,0),OFFSET($F$21,INT(COLUMN(T:T)/3)-1,ROW(R6)*3-MOD(COLUMN(R6)-1,3)-1))</f>
        <v>0</v>
      </c>
      <c r="U27" s="276"/>
      <c r="V27" s="277"/>
      <c r="W27" s="277"/>
      <c r="X27" s="64"/>
      <c r="Y27" s="68" t="str">
        <f t="shared" si="8"/>
        <v/>
      </c>
      <c r="Z27" s="68"/>
      <c r="AA27" s="25">
        <f t="shared" ca="1" si="9"/>
        <v>1</v>
      </c>
      <c r="AB27" s="26">
        <f t="shared" ca="1" si="9"/>
        <v>1</v>
      </c>
      <c r="AC27" s="26">
        <f t="shared" ca="1" si="9"/>
        <v>0</v>
      </c>
      <c r="AD27" s="26">
        <f t="shared" ca="1" si="10"/>
        <v>3</v>
      </c>
      <c r="AE27" s="26">
        <f t="shared" ca="1" si="11"/>
        <v>4</v>
      </c>
      <c r="AF27" s="26">
        <f t="shared" ca="1" si="11"/>
        <v>8</v>
      </c>
      <c r="AG27" s="27">
        <f t="shared" ca="1" si="12"/>
        <v>-4</v>
      </c>
      <c r="AH27" s="28">
        <f t="shared" ca="1" si="13"/>
        <v>4</v>
      </c>
    </row>
    <row r="28" spans="2:40" ht="22.5" customHeight="1" thickBot="1">
      <c r="B28" s="171" t="s">
        <v>107</v>
      </c>
      <c r="C28" s="68">
        <f ca="1">IF(MOD(COLUMN(A7),3)=2,VLOOKUP(OFFSET($F$21,INT(COLUMN(C:C)/3)-1,ROW(A7)*3-MOD(COLUMN(A7)-1,3)-1),{"○","●";"△","△";"●","○"},2,0),OFFSET($F$21,INT(COLUMN(C:C)/3)-1,ROW(A7)*3-MOD(COLUMN(A7)-1,3)-1))</f>
        <v>0</v>
      </c>
      <c r="D28" s="68" t="e">
        <f ca="1">IF(MOD(COLUMN(B7),3)=2,VLOOKUP(OFFSET($F$21,INT(COLUMN(D:D)/3)-1,ROW(B7)*3-MOD(COLUMN(B7)-1,3)-1),{"○","●";"△","△";"●","○"},2,0),OFFSET($F$21,INT(COLUMN(D:D)/3)-1,ROW(B7)*3-MOD(COLUMN(B7)-1,3)-1))</f>
        <v>#N/A</v>
      </c>
      <c r="E28" s="63">
        <f ca="1">IF(MOD(COLUMN(C7),3)=2,VLOOKUP(OFFSET($F$21,INT(COLUMN(E:E)/3)-1,ROW(C7)*3-MOD(COLUMN(C7)-1,3)-1),{"○","●";"△","△";"●","○"},2,0),OFFSET($F$21,INT(COLUMN(E:E)/3)-1,ROW(C7)*3-MOD(COLUMN(C7)-1,3)-1))</f>
        <v>0</v>
      </c>
      <c r="F28" s="68">
        <f ca="1">IF(MOD(COLUMN(D7),3)=2,VLOOKUP(OFFSET($F$21,INT(COLUMN(F:F)/3)-1,ROW(D7)*3-MOD(COLUMN(D7)-1,3)-1),{"○","●";"△","△";"●","○"},2,0),OFFSET($F$21,INT(COLUMN(F:F)/3)-1,ROW(D7)*3-MOD(COLUMN(D7)-1,3)-1))</f>
        <v>0</v>
      </c>
      <c r="G28" s="68" t="str">
        <f ca="1">IF(MOD(COLUMN(E7),3)=2,VLOOKUP(OFFSET($F$21,INT(COLUMN(G:G)/3)-1,ROW(E7)*3-MOD(COLUMN(E7)-1,3)-1),{"○","●";"△","△";"●","○"},2,0),OFFSET($F$21,INT(COLUMN(G:G)/3)-1,ROW(E7)*3-MOD(COLUMN(E7)-1,3)-1))</f>
        <v>●</v>
      </c>
      <c r="H28" s="63">
        <f ca="1">IF(MOD(COLUMN(F7),3)=2,VLOOKUP(OFFSET($F$21,INT(COLUMN(H:H)/3)-1,ROW(F7)*3-MOD(COLUMN(F7)-1,3)-1),{"○","●";"△","△";"●","○"},2,0),OFFSET($F$21,INT(COLUMN(H:H)/3)-1,ROW(F7)*3-MOD(COLUMN(F7)-1,3)-1))</f>
        <v>4</v>
      </c>
      <c r="I28" s="68">
        <f ca="1">IF(MOD(COLUMN(G7),3)=2,VLOOKUP(OFFSET($F$21,INT(COLUMN(I:I)/3)-1,ROW(G7)*3-MOD(COLUMN(G7)-1,3)-1),{"○","●";"△","△";"●","○"},2,0),OFFSET($F$21,INT(COLUMN(I:I)/3)-1,ROW(G7)*3-MOD(COLUMN(G7)-1,3)-1))</f>
        <v>0</v>
      </c>
      <c r="J28" s="68" t="e">
        <f ca="1">IF(MOD(COLUMN(H7),3)=2,VLOOKUP(OFFSET($F$21,INT(COLUMN(J:J)/3)-1,ROW(H7)*3-MOD(COLUMN(H7)-1,3)-1),{"○","●";"△","△";"●","○"},2,0),OFFSET($F$21,INT(COLUMN(J:J)/3)-1,ROW(H7)*3-MOD(COLUMN(H7)-1,3)-1))</f>
        <v>#N/A</v>
      </c>
      <c r="K28" s="63">
        <f ca="1">IF(MOD(COLUMN(I7),3)=2,VLOOKUP(OFFSET($F$21,INT(COLUMN(K:K)/3)-1,ROW(I7)*3-MOD(COLUMN(I7)-1,3)-1),{"○","●";"△","△";"●","○"},2,0),OFFSET($F$21,INT(COLUMN(K:K)/3)-1,ROW(I7)*3-MOD(COLUMN(I7)-1,3)-1))</f>
        <v>0</v>
      </c>
      <c r="L28" s="68">
        <f ca="1">IF(MOD(COLUMN(J7),3)=2,VLOOKUP(OFFSET($F$21,INT(COLUMN(L:L)/3)-1,ROW(J7)*3-MOD(COLUMN(J7)-1,3)-1),{"○","●";"△","△";"●","○"},2,0),OFFSET($F$21,INT(COLUMN(L:L)/3)-1,ROW(J7)*3-MOD(COLUMN(J7)-1,3)-1))</f>
        <v>0</v>
      </c>
      <c r="M28" s="68" t="e">
        <f ca="1">IF(MOD(COLUMN(K7),3)=2,VLOOKUP(OFFSET($F$21,INT(COLUMN(M:M)/3)-1,ROW(K7)*3-MOD(COLUMN(K7)-1,3)-1),{"○","●";"△","△";"●","○"},2,0),OFFSET($F$21,INT(COLUMN(M:M)/3)-1,ROW(K7)*3-MOD(COLUMN(K7)-1,3)-1))</f>
        <v>#N/A</v>
      </c>
      <c r="N28" s="63">
        <f ca="1">IF(MOD(COLUMN(L7),3)=2,VLOOKUP(OFFSET($F$21,INT(COLUMN(N:N)/3)-1,ROW(L7)*3-MOD(COLUMN(L7)-1,3)-1),{"○","●";"△","△";"●","○"},2,0),OFFSET($F$21,INT(COLUMN(N:N)/3)-1,ROW(L7)*3-MOD(COLUMN(L7)-1,3)-1))</f>
        <v>0</v>
      </c>
      <c r="O28" s="68">
        <f ca="1">IF(MOD(COLUMN(M7),3)=2,VLOOKUP(OFFSET($F$21,INT(COLUMN(O:O)/3)-1,ROW(M7)*3-MOD(COLUMN(M7)-1,3)-1),{"○","●";"△","△";"●","○"},2,0),OFFSET($F$21,INT(COLUMN(O:O)/3)-1,ROW(M7)*3-MOD(COLUMN(M7)-1,3)-1))</f>
        <v>0</v>
      </c>
      <c r="P28" s="68" t="e">
        <f ca="1">IF(MOD(COLUMN(N7),3)=2,VLOOKUP(OFFSET($F$21,INT(COLUMN(P:P)/3)-1,ROW(N7)*3-MOD(COLUMN(N7)-1,3)-1),{"○","●";"△","△";"●","○"},2,0),OFFSET($F$21,INT(COLUMN(P:P)/3)-1,ROW(N7)*3-MOD(COLUMN(N7)-1,3)-1))</f>
        <v>#N/A</v>
      </c>
      <c r="Q28" s="63">
        <f ca="1">IF(MOD(COLUMN(O7),3)=2,VLOOKUP(OFFSET($F$21,INT(COLUMN(Q:Q)/3)-1,ROW(O7)*3-MOD(COLUMN(O7)-1,3)-1),{"○","●";"△","△";"●","○"},2,0),OFFSET($F$21,INT(COLUMN(Q:Q)/3)-1,ROW(O7)*3-MOD(COLUMN(O7)-1,3)-1))</f>
        <v>0</v>
      </c>
      <c r="R28" s="68">
        <f ca="1">IF(MOD(COLUMN(P7),3)=2,VLOOKUP(OFFSET($F$21,INT(COLUMN(R:R)/3)-1,ROW(P7)*3-MOD(COLUMN(P7)-1,3)-1),{"○","●";"△","△";"●","○"},2,0),OFFSET($F$21,INT(COLUMN(R:R)/3)-1,ROW(P7)*3-MOD(COLUMN(P7)-1,3)-1))</f>
        <v>2</v>
      </c>
      <c r="S28" s="68" t="str">
        <f ca="1">IF(MOD(COLUMN(Q7),3)=2,VLOOKUP(OFFSET($F$21,INT(COLUMN(S:S)/3)-1,ROW(Q7)*3-MOD(COLUMN(Q7)-1,3)-1),{"○","●";"△","△";"●","○"},2,0),OFFSET($F$21,INT(COLUMN(S:S)/3)-1,ROW(Q7)*3-MOD(COLUMN(Q7)-1,3)-1))</f>
        <v>○</v>
      </c>
      <c r="T28" s="63">
        <f ca="1">IF(MOD(COLUMN(R7),3)=2,VLOOKUP(OFFSET($F$21,INT(COLUMN(T:T)/3)-1,ROW(R7)*3-MOD(COLUMN(R7)-1,3)-1),{"○","●";"△","△";"●","○"},2,0),OFFSET($F$21,INT(COLUMN(T:T)/3)-1,ROW(R7)*3-MOD(COLUMN(R7)-1,3)-1))</f>
        <v>0</v>
      </c>
      <c r="U28" s="68">
        <f ca="1">IF(MOD(COLUMN(S7),3)=2,VLOOKUP(OFFSET($F$21,INT(COLUMN(U:U)/3)-1,ROW(S7)*3-MOD(COLUMN(S7)-1,3)-1),{"○","●";"△","△";"●","○"},2,0),OFFSET($F$21,INT(COLUMN(U:U)/3)-1,ROW(S7)*3-MOD(COLUMN(S7)-1,3)-1))</f>
        <v>0</v>
      </c>
      <c r="V28" s="68" t="e">
        <f ca="1">IF(MOD(COLUMN(T7),3)=2,VLOOKUP(OFFSET($F$21,INT(COLUMN(V:V)/3)-1,ROW(T7)*3-MOD(COLUMN(T7)-1,3)-1),{"○","●";"△","△";"●","○"},2,0),OFFSET($F$21,INT(COLUMN(V:V)/3)-1,ROW(T7)*3-MOD(COLUMN(T7)-1,3)-1))</f>
        <v>#N/A</v>
      </c>
      <c r="W28" s="63">
        <f ca="1">IF(MOD(COLUMN(U7),3)=2,VLOOKUP(OFFSET($F$21,INT(COLUMN(W:W)/3)-1,ROW(U7)*3-MOD(COLUMN(U7)-1,3)-1),{"○","●";"△","△";"●","○"},2,0),OFFSET($F$21,INT(COLUMN(W:W)/3)-1,ROW(U7)*3-MOD(COLUMN(U7)-1,3)-1))</f>
        <v>0</v>
      </c>
      <c r="X28" s="276"/>
      <c r="Y28" s="277"/>
      <c r="Z28" s="277"/>
      <c r="AA28" s="30">
        <f t="shared" ca="1" si="9"/>
        <v>1</v>
      </c>
      <c r="AB28" s="31">
        <f t="shared" ca="1" si="9"/>
        <v>1</v>
      </c>
      <c r="AC28" s="31">
        <f t="shared" ca="1" si="9"/>
        <v>0</v>
      </c>
      <c r="AD28" s="31">
        <f t="shared" ca="1" si="10"/>
        <v>3</v>
      </c>
      <c r="AE28" s="31">
        <f t="shared" ca="1" si="11"/>
        <v>2</v>
      </c>
      <c r="AF28" s="31">
        <f t="shared" ca="1" si="11"/>
        <v>4</v>
      </c>
      <c r="AG28" s="32">
        <f t="shared" ca="1" si="12"/>
        <v>-2</v>
      </c>
      <c r="AH28" s="33">
        <f t="shared" ca="1" si="13"/>
        <v>3</v>
      </c>
      <c r="AI28" s="136"/>
      <c r="AJ28" s="44"/>
      <c r="AK28" s="44"/>
      <c r="AL28" s="44"/>
      <c r="AM28" s="44"/>
      <c r="AN28" s="44"/>
    </row>
    <row r="29" spans="2:40" ht="11.25" customHeight="1">
      <c r="B29" s="128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150"/>
      <c r="AB29" s="150"/>
      <c r="AC29" s="150"/>
      <c r="AD29" s="151"/>
      <c r="AE29" s="150"/>
      <c r="AF29" s="151"/>
      <c r="AG29" s="135"/>
      <c r="AH29" s="135"/>
      <c r="AI29" s="34"/>
      <c r="AJ29" s="34"/>
      <c r="AK29" s="34"/>
      <c r="AL29" s="34"/>
      <c r="AM29" s="34"/>
      <c r="AN29" s="34"/>
    </row>
    <row r="30" spans="2:40" ht="11.25" customHeight="1">
      <c r="B30" s="94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152"/>
      <c r="AB30" s="152"/>
      <c r="AC30" s="152"/>
      <c r="AD30" s="152"/>
      <c r="AE30" s="152"/>
      <c r="AF30" s="152"/>
      <c r="AG30" s="34"/>
      <c r="AH30" s="34"/>
      <c r="AI30" s="34"/>
      <c r="AJ30" s="34"/>
      <c r="AK30" s="34"/>
      <c r="AL30" s="34"/>
      <c r="AM30" s="34"/>
      <c r="AN30" s="34"/>
    </row>
    <row r="31" spans="2:40" ht="7.5" customHeight="1">
      <c r="B31" s="50"/>
      <c r="C31" s="160"/>
      <c r="D31" s="161"/>
      <c r="E31" s="160"/>
      <c r="F31" s="160"/>
      <c r="G31" s="161"/>
      <c r="H31" s="160"/>
      <c r="I31" s="160"/>
      <c r="J31" s="161"/>
      <c r="K31" s="160"/>
      <c r="L31" s="160"/>
      <c r="M31" s="161"/>
      <c r="N31" s="160"/>
      <c r="O31" s="160"/>
      <c r="P31" s="161"/>
      <c r="Q31" s="160"/>
      <c r="R31" s="160"/>
      <c r="S31" s="161"/>
      <c r="T31" s="160"/>
      <c r="U31" s="160"/>
      <c r="V31" s="161"/>
      <c r="W31" s="160"/>
      <c r="X31" s="160"/>
      <c r="Y31" s="161"/>
      <c r="Z31" s="160"/>
      <c r="AA31" s="160"/>
      <c r="AB31" s="161"/>
      <c r="AC31" s="160"/>
      <c r="AD31" s="162"/>
      <c r="AE31" s="162"/>
      <c r="AF31" s="162"/>
      <c r="AG31" s="160"/>
      <c r="AH31" s="51"/>
      <c r="AI31" s="51"/>
      <c r="AJ31" s="51"/>
      <c r="AK31" s="51"/>
      <c r="AL31" s="51"/>
      <c r="AM31" s="51"/>
      <c r="AN31" s="51"/>
    </row>
    <row r="32" spans="2:40" ht="11.25" customHeight="1">
      <c r="B32" s="4"/>
      <c r="C32" s="163" t="s">
        <v>5</v>
      </c>
      <c r="D32" s="159"/>
      <c r="E32" s="163" t="s">
        <v>2</v>
      </c>
      <c r="F32" s="163" t="s">
        <v>5</v>
      </c>
      <c r="G32" s="159"/>
      <c r="H32" s="163" t="s">
        <v>2</v>
      </c>
      <c r="I32" s="163" t="s">
        <v>5</v>
      </c>
      <c r="J32" s="159"/>
      <c r="K32" s="163" t="s">
        <v>2</v>
      </c>
      <c r="L32" s="163" t="s">
        <v>5</v>
      </c>
      <c r="M32" s="159"/>
      <c r="N32" s="163" t="s">
        <v>2</v>
      </c>
      <c r="O32" s="163" t="s">
        <v>5</v>
      </c>
      <c r="P32" s="159"/>
      <c r="Q32" s="163" t="s">
        <v>2</v>
      </c>
      <c r="R32" s="163" t="s">
        <v>5</v>
      </c>
      <c r="S32" s="159"/>
      <c r="T32" s="163" t="s">
        <v>2</v>
      </c>
      <c r="U32" s="163" t="s">
        <v>5</v>
      </c>
      <c r="V32" s="159"/>
      <c r="W32" s="163" t="s">
        <v>2</v>
      </c>
      <c r="X32" s="163" t="s">
        <v>5</v>
      </c>
      <c r="Y32" s="159"/>
      <c r="Z32" s="163" t="s">
        <v>2</v>
      </c>
      <c r="AA32" s="163" t="s">
        <v>12</v>
      </c>
      <c r="AB32" s="163" t="s">
        <v>13</v>
      </c>
      <c r="AC32" s="163" t="s">
        <v>14</v>
      </c>
      <c r="AD32" s="163"/>
      <c r="AE32" s="159"/>
      <c r="AF32" s="163"/>
      <c r="AG32" s="163"/>
      <c r="AH32" s="133"/>
      <c r="AI32" s="133"/>
      <c r="AJ32" s="134"/>
      <c r="AK32" s="134"/>
      <c r="AL32" s="95"/>
      <c r="AM32" s="95"/>
      <c r="AN32" s="95"/>
    </row>
    <row r="33" spans="1:40" ht="11.25" customHeight="1">
      <c r="B33" s="39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39"/>
      <c r="AK33" s="39"/>
      <c r="AL33" s="39"/>
      <c r="AM33" s="39"/>
      <c r="AN33" s="39"/>
    </row>
    <row r="34" spans="1:40" ht="21" customHeight="1" thickBot="1">
      <c r="B34" s="270" t="s">
        <v>41</v>
      </c>
      <c r="C34" s="271"/>
      <c r="D34" s="271"/>
      <c r="E34" s="271"/>
      <c r="F34" s="271"/>
      <c r="G34" s="8"/>
      <c r="H34" s="8"/>
      <c r="L34" s="9"/>
      <c r="M34" s="3"/>
      <c r="N34" s="3"/>
      <c r="O34" s="9"/>
      <c r="P34" s="3"/>
      <c r="Q34" s="10"/>
      <c r="R34" s="11"/>
      <c r="S34" s="12"/>
      <c r="W34" s="9"/>
      <c r="X34" s="3"/>
      <c r="Y34" s="3"/>
      <c r="Z34" s="8"/>
      <c r="AA34" s="35"/>
      <c r="AB34" s="35"/>
      <c r="AC34" s="282" t="s">
        <v>7</v>
      </c>
      <c r="AD34" s="271"/>
      <c r="AE34" s="271"/>
      <c r="AF34" s="271"/>
      <c r="AG34" s="271"/>
      <c r="AH34" s="271"/>
      <c r="AL34" s="1"/>
      <c r="AM34" s="1"/>
      <c r="AN34" s="1"/>
    </row>
    <row r="35" spans="1:40" ht="22.5" customHeight="1" thickBot="1">
      <c r="B35" s="14" t="s">
        <v>8</v>
      </c>
      <c r="C35" s="272" t="str">
        <f>B36</f>
        <v>SSS八雲U−１２</v>
      </c>
      <c r="D35" s="268"/>
      <c r="E35" s="268"/>
      <c r="F35" s="268" t="str">
        <f>B37</f>
        <v>フロンティアトルナーレFC　U12</v>
      </c>
      <c r="G35" s="268"/>
      <c r="H35" s="268"/>
      <c r="I35" s="268" t="str">
        <f>B38</f>
        <v>サン・スポーツクラブU-12N</v>
      </c>
      <c r="J35" s="268"/>
      <c r="K35" s="268"/>
      <c r="L35" s="268" t="str">
        <f>B39</f>
        <v>アスルクラロ函館</v>
      </c>
      <c r="M35" s="268"/>
      <c r="N35" s="268"/>
      <c r="O35" s="268" t="str">
        <f>B40</f>
        <v>鹿部サッカー少年団</v>
      </c>
      <c r="P35" s="268"/>
      <c r="Q35" s="268"/>
      <c r="R35" s="268" t="str">
        <f>B41</f>
        <v>久根別サッカー少年団</v>
      </c>
      <c r="S35" s="268"/>
      <c r="T35" s="268"/>
      <c r="U35" s="268" t="str">
        <f>B42</f>
        <v>松前サッカー少年団</v>
      </c>
      <c r="V35" s="268"/>
      <c r="W35" s="268"/>
      <c r="X35" s="269" t="str">
        <f>B43</f>
        <v>鷲ノ木サッカー少年団</v>
      </c>
      <c r="Y35" s="278"/>
      <c r="Z35" s="279"/>
      <c r="AA35" s="15" t="s">
        <v>9</v>
      </c>
      <c r="AB35" s="16" t="s">
        <v>10</v>
      </c>
      <c r="AC35" s="16" t="s">
        <v>11</v>
      </c>
      <c r="AD35" s="16" t="s">
        <v>1</v>
      </c>
      <c r="AE35" s="16" t="s">
        <v>5</v>
      </c>
      <c r="AF35" s="16" t="s">
        <v>2</v>
      </c>
      <c r="AG35" s="17" t="s">
        <v>3</v>
      </c>
      <c r="AH35" s="18" t="s">
        <v>4</v>
      </c>
      <c r="AL35" s="94"/>
      <c r="AM35" s="94"/>
      <c r="AN35" s="94"/>
    </row>
    <row r="36" spans="1:40" ht="22.5" customHeight="1">
      <c r="B36" s="169" t="s">
        <v>95</v>
      </c>
      <c r="C36" s="273"/>
      <c r="D36" s="273"/>
      <c r="E36" s="274"/>
      <c r="F36" s="57"/>
      <c r="G36" s="69" t="str">
        <f>IF(COUNT(F36,H36)&lt;2,"",TEXT(F36-H36,"○;●;△"))</f>
        <v/>
      </c>
      <c r="H36" s="58"/>
      <c r="I36" s="59"/>
      <c r="J36" s="61" t="str">
        <f>IF(COUNT(I36,K36)&lt;2,"",TEXT(I36-K36,"○;●;△"))</f>
        <v/>
      </c>
      <c r="K36" s="60"/>
      <c r="L36" s="59"/>
      <c r="M36" s="61" t="str">
        <f>IF(COUNT(L36,N36)&lt;2,"",TEXT(L36-N36,"○;●;△"))</f>
        <v/>
      </c>
      <c r="N36" s="60"/>
      <c r="O36" s="59">
        <v>14</v>
      </c>
      <c r="P36" s="61" t="str">
        <f>IF(COUNT(O36,Q36)&lt;2,"",TEXT(O36-Q36,"○;●;△"))</f>
        <v>○</v>
      </c>
      <c r="Q36" s="60">
        <v>0</v>
      </c>
      <c r="R36" s="61">
        <v>11</v>
      </c>
      <c r="S36" s="61" t="str">
        <f>IF(COUNT(R36,T36)&lt;2,"",TEXT(R36-T36,"○;●;△"))</f>
        <v>○</v>
      </c>
      <c r="T36" s="61">
        <v>0</v>
      </c>
      <c r="U36" s="59"/>
      <c r="V36" s="70" t="str">
        <f t="shared" ref="V36:V41" si="14">IF(COUNT(U36,W36)&lt;2,"",TEXT(U36-W36,"○;●;△"))</f>
        <v/>
      </c>
      <c r="W36" s="60"/>
      <c r="X36" s="59"/>
      <c r="Y36" s="70" t="str">
        <f t="shared" ref="Y36:Y42" si="15">IF(COUNT(X36,Z36)&lt;2,"",TEXT(X36-Z36,"○;●;△"))</f>
        <v/>
      </c>
      <c r="Z36" s="61"/>
      <c r="AA36" s="19">
        <f>COUNTIF($C36:$Z36,AA$46)</f>
        <v>2</v>
      </c>
      <c r="AB36" s="20">
        <f>COUNTIF($C36:$Z36,AB$46)</f>
        <v>0</v>
      </c>
      <c r="AC36" s="21">
        <f>COUNTIF($C36:$Z36,AC$46)</f>
        <v>0</v>
      </c>
      <c r="AD36" s="20">
        <f>AA36*3+AC36</f>
        <v>6</v>
      </c>
      <c r="AE36" s="20">
        <f>SUMIF($C$46:$Z$46,AE$35,$C36:$Z36)</f>
        <v>25</v>
      </c>
      <c r="AF36" s="20">
        <f>SUMIF($C$46:$Z$46,AF$35,$C36:$Z36)</f>
        <v>0</v>
      </c>
      <c r="AG36" s="22">
        <f>AE36-AF36</f>
        <v>25</v>
      </c>
      <c r="AH36" s="23">
        <f ca="1">SUMPRODUCT(($AD$36:$AD$43*10^5+$AG$36:$AG$43&gt;AD36*10^5+AG36)*1)+1</f>
        <v>1</v>
      </c>
      <c r="AL36" s="34"/>
      <c r="AM36" s="34"/>
      <c r="AN36" s="34"/>
    </row>
    <row r="37" spans="1:40" ht="22.5" customHeight="1">
      <c r="B37" s="170" t="s">
        <v>140</v>
      </c>
      <c r="C37" s="66">
        <f ca="1">IF(MOD(COLUMN(A1),3)=2,VLOOKUP(OFFSET($F$36,INT(COLUMN(C:C)/3)-1,ROW(A1)*3-MOD(COLUMN(A1)-1,3)-1),{"○","●";"△","△";"●","○"},2,0),OFFSET($F$36,INT(COLUMN(C:C)/3)-1,ROW(A1)*3-MOD(COLUMN(A1)-1,3)-1))</f>
        <v>0</v>
      </c>
      <c r="D37" s="66" t="e">
        <f ca="1">IF(MOD(COLUMN(B1),3)=2,VLOOKUP(OFFSET($F$36,INT(COLUMN(D:D)/3)-1,ROW(B1)*3-MOD(COLUMN(B1)-1,3)-1),{"○","●";"△","△";"●","○"},2,0),OFFSET($F$36,INT(COLUMN(D:D)/3)-1,ROW(B1)*3-MOD(COLUMN(B1)-1,3)-1))</f>
        <v>#N/A</v>
      </c>
      <c r="E37" s="65">
        <f ca="1">IF(MOD(COLUMN(C1),3)=2,VLOOKUP(OFFSET($F$36,INT(COLUMN(E:E)/3)-1,ROW(C1)*3-MOD(COLUMN(C1)-1,3)-1),{"○","●";"△","△";"●","○"},2,0),OFFSET($F$36,INT(COLUMN(E:E)/3)-1,ROW(C1)*3-MOD(COLUMN(C1)-1,3)-1))</f>
        <v>0</v>
      </c>
      <c r="F37" s="265"/>
      <c r="G37" s="265"/>
      <c r="H37" s="275"/>
      <c r="I37" s="62">
        <v>5</v>
      </c>
      <c r="J37" s="68" t="str">
        <f>IF(COUNT(I37,K37)&lt;2,"",TEXT(I37-K37,"○;●;△"))</f>
        <v>○</v>
      </c>
      <c r="K37" s="63">
        <v>2</v>
      </c>
      <c r="L37" s="64">
        <v>0</v>
      </c>
      <c r="M37" s="66" t="str">
        <f>IF(COUNT(L37,N37)&lt;2,"",TEXT(L37-N37,"○;●;△"))</f>
        <v>●</v>
      </c>
      <c r="N37" s="65">
        <v>4</v>
      </c>
      <c r="O37" s="64"/>
      <c r="P37" s="66" t="str">
        <f>IF(COUNT(O37,Q37)&lt;2,"",TEXT(O37-Q37,"○;●;△"))</f>
        <v/>
      </c>
      <c r="Q37" s="65"/>
      <c r="R37" s="66"/>
      <c r="S37" s="66" t="str">
        <f>IF(COUNT(R37,T37)&lt;2,"",TEXT(R37-T37,"○;●;△"))</f>
        <v/>
      </c>
      <c r="T37" s="66"/>
      <c r="U37" s="64"/>
      <c r="V37" s="66" t="str">
        <f t="shared" si="14"/>
        <v/>
      </c>
      <c r="W37" s="65"/>
      <c r="X37" s="64"/>
      <c r="Y37" s="66" t="str">
        <f t="shared" si="15"/>
        <v/>
      </c>
      <c r="Z37" s="66"/>
      <c r="AA37" s="25">
        <f ca="1">COUNTIF($C37:$Z37,AA$46)</f>
        <v>1</v>
      </c>
      <c r="AB37" s="26">
        <f t="shared" ref="AA37:AC43" ca="1" si="16">COUNTIF($C37:$Z37,AB$46)</f>
        <v>1</v>
      </c>
      <c r="AC37" s="24">
        <f t="shared" ca="1" si="16"/>
        <v>0</v>
      </c>
      <c r="AD37" s="26">
        <f t="shared" ref="AD37:AD43" ca="1" si="17">AA37*3+AC37</f>
        <v>3</v>
      </c>
      <c r="AE37" s="26">
        <f t="shared" ref="AE37:AF43" ca="1" si="18">SUMIF($C$46:$Z$46,AE$35,$C37:$Z37)</f>
        <v>5</v>
      </c>
      <c r="AF37" s="26">
        <f t="shared" ca="1" si="18"/>
        <v>6</v>
      </c>
      <c r="AG37" s="27">
        <f t="shared" ref="AG37:AG43" ca="1" si="19">AE37-AF37</f>
        <v>-1</v>
      </c>
      <c r="AH37" s="28">
        <f t="shared" ref="AH37:AH43" ca="1" si="20">SUMPRODUCT(($AD$36:$AD$43*10^5+$AG$36:$AG$43&gt;AD37*10^5+AG37)*1)+1</f>
        <v>4</v>
      </c>
      <c r="AL37" s="34"/>
      <c r="AM37" s="34"/>
      <c r="AN37" s="34"/>
    </row>
    <row r="38" spans="1:40" ht="22.5" customHeight="1">
      <c r="B38" s="170" t="s">
        <v>141</v>
      </c>
      <c r="C38" s="66">
        <f ca="1">IF(MOD(COLUMN(A2),3)=2,VLOOKUP(OFFSET($F$36,INT(COLUMN(C:C)/3)-1,ROW(A2)*3-MOD(COLUMN(A2)-1,3)-1),{"○","●";"△","△";"●","○"},2,0),OFFSET($F$36,INT(COLUMN(C:C)/3)-1,ROW(A2)*3-MOD(COLUMN(A2)-1,3)-1))</f>
        <v>0</v>
      </c>
      <c r="D38" s="66" t="e">
        <f ca="1">IF(MOD(COLUMN(B2),3)=2,VLOOKUP(OFFSET($F$36,INT(COLUMN(D:D)/3)-1,ROW(B2)*3-MOD(COLUMN(B2)-1,3)-1),{"○","●";"△","△";"●","○"},2,0),OFFSET($F$36,INT(COLUMN(D:D)/3)-1,ROW(B2)*3-MOD(COLUMN(B2)-1,3)-1))</f>
        <v>#N/A</v>
      </c>
      <c r="E38" s="65">
        <f ca="1">IF(MOD(COLUMN(C2),3)=2,VLOOKUP(OFFSET($F$36,INT(COLUMN(E:E)/3)-1,ROW(C2)*3-MOD(COLUMN(C2)-1,3)-1),{"○","●";"△","△";"●","○"},2,0),OFFSET($F$36,INT(COLUMN(E:E)/3)-1,ROW(C2)*3-MOD(COLUMN(C2)-1,3)-1))</f>
        <v>0</v>
      </c>
      <c r="F38" s="66">
        <f ca="1">IF(MOD(COLUMN(D2),3)=2,VLOOKUP(OFFSET($F$36,INT(COLUMN(F:F)/3)-1,ROW(D2)*3-MOD(COLUMN(D2)-1,3)-1),{"○","●";"△","△";"●","○"},2,0),OFFSET($F$36,INT(COLUMN(F:F)/3)-1,ROW(D2)*3-MOD(COLUMN(D2)-1,3)-1))</f>
        <v>2</v>
      </c>
      <c r="G38" s="66" t="str">
        <f ca="1">IF(MOD(COLUMN(E2),3)=2,VLOOKUP(OFFSET($F$36,INT(COLUMN(G:G)/3)-1,ROW(E2)*3-MOD(COLUMN(E2)-1,3)-1),{"○","●";"△","△";"●","○"},2,0),OFFSET($F$36,INT(COLUMN(G:G)/3)-1,ROW(E2)*3-MOD(COLUMN(E2)-1,3)-1))</f>
        <v>●</v>
      </c>
      <c r="H38" s="65">
        <f ca="1">IF(MOD(COLUMN(F2),3)=2,VLOOKUP(OFFSET($F$36,INT(COLUMN(H:H)/3)-1,ROW(F2)*3-MOD(COLUMN(F2)-1,3)-1),{"○","●";"△","△";"●","○"},2,0),OFFSET($F$36,INT(COLUMN(H:H)/3)-1,ROW(F2)*3-MOD(COLUMN(F2)-1,3)-1))</f>
        <v>5</v>
      </c>
      <c r="I38" s="265"/>
      <c r="J38" s="265"/>
      <c r="K38" s="275"/>
      <c r="L38" s="57"/>
      <c r="M38" s="69" t="str">
        <f>IF(COUNT(L38,N38)&lt;2,"",TEXT(L38-N38,"○;●;△"))</f>
        <v/>
      </c>
      <c r="N38" s="58"/>
      <c r="O38" s="57"/>
      <c r="P38" s="69" t="str">
        <f>IF(COUNT(O38,Q38)&lt;2,"",TEXT(O38-Q38,"○;●;△"))</f>
        <v/>
      </c>
      <c r="Q38" s="58"/>
      <c r="R38" s="67"/>
      <c r="S38" s="69" t="str">
        <f>IF(COUNT(R38,T38)&lt;2,"",TEXT(R38-T38,"○;●;△"))</f>
        <v/>
      </c>
      <c r="T38" s="67"/>
      <c r="U38" s="57"/>
      <c r="V38" s="66" t="str">
        <f t="shared" si="14"/>
        <v/>
      </c>
      <c r="W38" s="58"/>
      <c r="X38" s="57"/>
      <c r="Y38" s="66" t="str">
        <f t="shared" si="15"/>
        <v/>
      </c>
      <c r="Z38" s="67"/>
      <c r="AA38" s="25">
        <f t="shared" ca="1" si="16"/>
        <v>0</v>
      </c>
      <c r="AB38" s="26">
        <f t="shared" ca="1" si="16"/>
        <v>1</v>
      </c>
      <c r="AC38" s="24">
        <f t="shared" ca="1" si="16"/>
        <v>0</v>
      </c>
      <c r="AD38" s="26">
        <f t="shared" ca="1" si="17"/>
        <v>0</v>
      </c>
      <c r="AE38" s="26">
        <f t="shared" ca="1" si="18"/>
        <v>2</v>
      </c>
      <c r="AF38" s="26">
        <f t="shared" ca="1" si="18"/>
        <v>5</v>
      </c>
      <c r="AG38" s="27">
        <f t="shared" ca="1" si="19"/>
        <v>-3</v>
      </c>
      <c r="AH38" s="28">
        <f t="shared" ca="1" si="20"/>
        <v>6</v>
      </c>
      <c r="AL38" s="34"/>
      <c r="AM38" s="34"/>
      <c r="AN38" s="34"/>
    </row>
    <row r="39" spans="1:40" ht="22.5" customHeight="1">
      <c r="B39" s="170" t="s">
        <v>142</v>
      </c>
      <c r="C39" s="66">
        <f ca="1">IF(MOD(COLUMN(A3),3)=2,VLOOKUP(OFFSET($F$36,INT(COLUMN(C:C)/3)-1,ROW(A3)*3-MOD(COLUMN(A3)-1,3)-1),{"○","●";"△","△";"●","○"},2,0),OFFSET($F$36,INT(COLUMN(C:C)/3)-1,ROW(A3)*3-MOD(COLUMN(A3)-1,3)-1))</f>
        <v>0</v>
      </c>
      <c r="D39" s="66" t="e">
        <f ca="1">IF(MOD(COLUMN(B3),3)=2,VLOOKUP(OFFSET($F$36,INT(COLUMN(D:D)/3)-1,ROW(B3)*3-MOD(COLUMN(B3)-1,3)-1),{"○","●";"△","△";"●","○"},2,0),OFFSET($F$36,INT(COLUMN(D:D)/3)-1,ROW(B3)*3-MOD(COLUMN(B3)-1,3)-1))</f>
        <v>#N/A</v>
      </c>
      <c r="E39" s="65">
        <f ca="1">IF(MOD(COLUMN(C3),3)=2,VLOOKUP(OFFSET($F$36,INT(COLUMN(E:E)/3)-1,ROW(C3)*3-MOD(COLUMN(C3)-1,3)-1),{"○","●";"△","△";"●","○"},2,0),OFFSET($F$36,INT(COLUMN(E:E)/3)-1,ROW(C3)*3-MOD(COLUMN(C3)-1,3)-1))</f>
        <v>0</v>
      </c>
      <c r="F39" s="66">
        <f ca="1">IF(MOD(COLUMN(D3),3)=2,VLOOKUP(OFFSET($F$36,INT(COLUMN(F:F)/3)-1,ROW(D3)*3-MOD(COLUMN(D3)-1,3)-1),{"○","●";"△","△";"●","○"},2,0),OFFSET($F$36,INT(COLUMN(F:F)/3)-1,ROW(D3)*3-MOD(COLUMN(D3)-1,3)-1))</f>
        <v>4</v>
      </c>
      <c r="G39" s="66" t="str">
        <f ca="1">IF(MOD(COLUMN(E3),3)=2,VLOOKUP(OFFSET($F$36,INT(COLUMN(G:G)/3)-1,ROW(E3)*3-MOD(COLUMN(E3)-1,3)-1),{"○","●";"△","△";"●","○"},2,0),OFFSET($F$36,INT(COLUMN(G:G)/3)-1,ROW(E3)*3-MOD(COLUMN(E3)-1,3)-1))</f>
        <v>○</v>
      </c>
      <c r="H39" s="65">
        <f ca="1">IF(MOD(COLUMN(F3),3)=2,VLOOKUP(OFFSET($F$36,INT(COLUMN(H:H)/3)-1,ROW(F3)*3-MOD(COLUMN(F3)-1,3)-1),{"○","●";"△","△";"●","○"},2,0),OFFSET($F$36,INT(COLUMN(H:H)/3)-1,ROW(F3)*3-MOD(COLUMN(F3)-1,3)-1))</f>
        <v>0</v>
      </c>
      <c r="I39" s="66">
        <f ca="1">IF(MOD(COLUMN(G3),3)=2,VLOOKUP(OFFSET($F$36,INT(COLUMN(I:I)/3)-1,ROW(G3)*3-MOD(COLUMN(G3)-1,3)-1),{"○","●";"△","△";"●","○"},2,0),OFFSET($F$36,INT(COLUMN(I:I)/3)-1,ROW(G3)*3-MOD(COLUMN(G3)-1,3)-1))</f>
        <v>0</v>
      </c>
      <c r="J39" s="66" t="e">
        <f ca="1">IF(MOD(COLUMN(H3),3)=2,VLOOKUP(OFFSET($F$36,INT(COLUMN(J:J)/3)-1,ROW(H3)*3-MOD(COLUMN(H3)-1,3)-1),{"○","●";"△","△";"●","○"},2,0),OFFSET($F$36,INT(COLUMN(J:J)/3)-1,ROW(H3)*3-MOD(COLUMN(H3)-1,3)-1))</f>
        <v>#N/A</v>
      </c>
      <c r="K39" s="65">
        <f ca="1">IF(MOD(COLUMN(I3),3)=2,VLOOKUP(OFFSET($F$36,INT(COLUMN(K:K)/3)-1,ROW(I3)*3-MOD(COLUMN(I3)-1,3)-1),{"○","●";"△","△";"●","○"},2,0),OFFSET($F$36,INT(COLUMN(K:K)/3)-1,ROW(I3)*3-MOD(COLUMN(I3)-1,3)-1))</f>
        <v>0</v>
      </c>
      <c r="L39" s="265"/>
      <c r="M39" s="265"/>
      <c r="N39" s="275"/>
      <c r="O39" s="62">
        <v>14</v>
      </c>
      <c r="P39" s="68" t="str">
        <f>IF(COUNT(O39,Q39)&lt;2,"",TEXT(O39-Q39,"○;●;△"))</f>
        <v>○</v>
      </c>
      <c r="Q39" s="63">
        <v>0</v>
      </c>
      <c r="R39" s="66"/>
      <c r="S39" s="66" t="str">
        <f>IF(COUNT(R39,T39)&lt;2,"",TEXT(R39-T39,"○;●;△"))</f>
        <v/>
      </c>
      <c r="T39" s="66"/>
      <c r="U39" s="64"/>
      <c r="V39" s="66" t="str">
        <f t="shared" si="14"/>
        <v/>
      </c>
      <c r="W39" s="65"/>
      <c r="X39" s="64"/>
      <c r="Y39" s="66" t="str">
        <f t="shared" si="15"/>
        <v/>
      </c>
      <c r="Z39" s="66"/>
      <c r="AA39" s="25">
        <f t="shared" ca="1" si="16"/>
        <v>2</v>
      </c>
      <c r="AB39" s="26">
        <f t="shared" ca="1" si="16"/>
        <v>0</v>
      </c>
      <c r="AC39" s="24">
        <f t="shared" ca="1" si="16"/>
        <v>0</v>
      </c>
      <c r="AD39" s="26">
        <f t="shared" ca="1" si="17"/>
        <v>6</v>
      </c>
      <c r="AE39" s="26">
        <f t="shared" ca="1" si="18"/>
        <v>18</v>
      </c>
      <c r="AF39" s="26">
        <f t="shared" ca="1" si="18"/>
        <v>0</v>
      </c>
      <c r="AG39" s="27">
        <f t="shared" ca="1" si="19"/>
        <v>18</v>
      </c>
      <c r="AH39" s="28">
        <f t="shared" ca="1" si="20"/>
        <v>2</v>
      </c>
      <c r="AL39" s="34"/>
      <c r="AM39" s="34"/>
      <c r="AN39" s="34"/>
    </row>
    <row r="40" spans="1:40" ht="22.5" customHeight="1">
      <c r="B40" s="170" t="s">
        <v>143</v>
      </c>
      <c r="C40" s="66">
        <f ca="1">IF(MOD(COLUMN(A4),3)=2,VLOOKUP(OFFSET($F$36,INT(COLUMN(C:C)/3)-1,ROW(A4)*3-MOD(COLUMN(A4)-1,3)-1),{"○","●";"△","△";"●","○"},2,0),OFFSET($F$36,INT(COLUMN(C:C)/3)-1,ROW(A4)*3-MOD(COLUMN(A4)-1,3)-1))</f>
        <v>0</v>
      </c>
      <c r="D40" s="66" t="str">
        <f ca="1">IF(MOD(COLUMN(B4),3)=2,VLOOKUP(OFFSET($F$36,INT(COLUMN(D:D)/3)-1,ROW(B4)*3-MOD(COLUMN(B4)-1,3)-1),{"○","●";"△","△";"●","○"},2,0),OFFSET($F$36,INT(COLUMN(D:D)/3)-1,ROW(B4)*3-MOD(COLUMN(B4)-1,3)-1))</f>
        <v>●</v>
      </c>
      <c r="E40" s="65">
        <f ca="1">IF(MOD(COLUMN(C4),3)=2,VLOOKUP(OFFSET($F$36,INT(COLUMN(E:E)/3)-1,ROW(C4)*3-MOD(COLUMN(C4)-1,3)-1),{"○","●";"△","△";"●","○"},2,0),OFFSET($F$36,INT(COLUMN(E:E)/3)-1,ROW(C4)*3-MOD(COLUMN(C4)-1,3)-1))</f>
        <v>14</v>
      </c>
      <c r="F40" s="66">
        <f ca="1">IF(MOD(COLUMN(D4),3)=2,VLOOKUP(OFFSET($F$36,INT(COLUMN(F:F)/3)-1,ROW(D4)*3-MOD(COLUMN(D4)-1,3)-1),{"○","●";"△","△";"●","○"},2,0),OFFSET($F$36,INT(COLUMN(F:F)/3)-1,ROW(D4)*3-MOD(COLUMN(D4)-1,3)-1))</f>
        <v>0</v>
      </c>
      <c r="G40" s="66" t="e">
        <f ca="1">IF(MOD(COLUMN(E4),3)=2,VLOOKUP(OFFSET($F$36,INT(COLUMN(G:G)/3)-1,ROW(E4)*3-MOD(COLUMN(E4)-1,3)-1),{"○","●";"△","△";"●","○"},2,0),OFFSET($F$36,INT(COLUMN(G:G)/3)-1,ROW(E4)*3-MOD(COLUMN(E4)-1,3)-1))</f>
        <v>#N/A</v>
      </c>
      <c r="H40" s="65">
        <f ca="1">IF(MOD(COLUMN(F4),3)=2,VLOOKUP(OFFSET($F$36,INT(COLUMN(H:H)/3)-1,ROW(F4)*3-MOD(COLUMN(F4)-1,3)-1),{"○","●";"△","△";"●","○"},2,0),OFFSET($F$36,INT(COLUMN(H:H)/3)-1,ROW(F4)*3-MOD(COLUMN(F4)-1,3)-1))</f>
        <v>0</v>
      </c>
      <c r="I40" s="66">
        <f ca="1">IF(MOD(COLUMN(G4),3)=2,VLOOKUP(OFFSET($F$36,INT(COLUMN(I:I)/3)-1,ROW(G4)*3-MOD(COLUMN(G4)-1,3)-1),{"○","●";"△","△";"●","○"},2,0),OFFSET($F$36,INT(COLUMN(I:I)/3)-1,ROW(G4)*3-MOD(COLUMN(G4)-1,3)-1))</f>
        <v>0</v>
      </c>
      <c r="J40" s="66" t="e">
        <f ca="1">IF(MOD(COLUMN(H4),3)=2,VLOOKUP(OFFSET($F$36,INT(COLUMN(J:J)/3)-1,ROW(H4)*3-MOD(COLUMN(H4)-1,3)-1),{"○","●";"△","△";"●","○"},2,0),OFFSET($F$36,INT(COLUMN(J:J)/3)-1,ROW(H4)*3-MOD(COLUMN(H4)-1,3)-1))</f>
        <v>#N/A</v>
      </c>
      <c r="K40" s="65">
        <f ca="1">IF(MOD(COLUMN(I4),3)=2,VLOOKUP(OFFSET($F$36,INT(COLUMN(K:K)/3)-1,ROW(I4)*3-MOD(COLUMN(I4)-1,3)-1),{"○","●";"△","△";"●","○"},2,0),OFFSET($F$36,INT(COLUMN(K:K)/3)-1,ROW(I4)*3-MOD(COLUMN(I4)-1,3)-1))</f>
        <v>0</v>
      </c>
      <c r="L40" s="66">
        <f ca="1">IF(MOD(COLUMN(J4),3)=2,VLOOKUP(OFFSET($F$36,INT(COLUMN(L:L)/3)-1,ROW(J4)*3-MOD(COLUMN(J4)-1,3)-1),{"○","●";"△","△";"●","○"},2,0),OFFSET($F$36,INT(COLUMN(L:L)/3)-1,ROW(J4)*3-MOD(COLUMN(J4)-1,3)-1))</f>
        <v>0</v>
      </c>
      <c r="M40" s="66" t="str">
        <f ca="1">IF(MOD(COLUMN(K4),3)=2,VLOOKUP(OFFSET($F$36,INT(COLUMN(M:M)/3)-1,ROW(K4)*3-MOD(COLUMN(K4)-1,3)-1),{"○","●";"△","△";"●","○"},2,0),OFFSET($F$36,INT(COLUMN(M:M)/3)-1,ROW(K4)*3-MOD(COLUMN(K4)-1,3)-1))</f>
        <v>●</v>
      </c>
      <c r="N40" s="65">
        <f ca="1">IF(MOD(COLUMN(L4),3)=2,VLOOKUP(OFFSET($F$36,INT(COLUMN(N:N)/3)-1,ROW(L4)*3-MOD(COLUMN(L4)-1,3)-1),{"○","●";"△","△";"●","○"},2,0),OFFSET($F$36,INT(COLUMN(N:N)/3)-1,ROW(L4)*3-MOD(COLUMN(L4)-1,3)-1))</f>
        <v>14</v>
      </c>
      <c r="O40" s="277"/>
      <c r="P40" s="277"/>
      <c r="Q40" s="277"/>
      <c r="R40" s="64"/>
      <c r="S40" s="69" t="str">
        <f>IF(COUNT(R40,T40)&lt;2,"",TEXT(R40-T40,"○;●;△"))</f>
        <v/>
      </c>
      <c r="T40" s="67"/>
      <c r="U40" s="57"/>
      <c r="V40" s="66" t="str">
        <f t="shared" si="14"/>
        <v/>
      </c>
      <c r="W40" s="58"/>
      <c r="X40" s="57"/>
      <c r="Y40" s="66" t="str">
        <f t="shared" si="15"/>
        <v/>
      </c>
      <c r="Z40" s="67"/>
      <c r="AA40" s="25">
        <f t="shared" ca="1" si="16"/>
        <v>0</v>
      </c>
      <c r="AB40" s="26">
        <f t="shared" ca="1" si="16"/>
        <v>2</v>
      </c>
      <c r="AC40" s="24">
        <f t="shared" ca="1" si="16"/>
        <v>0</v>
      </c>
      <c r="AD40" s="26">
        <f t="shared" ca="1" si="17"/>
        <v>0</v>
      </c>
      <c r="AE40" s="26">
        <f t="shared" ca="1" si="18"/>
        <v>0</v>
      </c>
      <c r="AF40" s="26">
        <f t="shared" ca="1" si="18"/>
        <v>28</v>
      </c>
      <c r="AG40" s="27">
        <f t="shared" ca="1" si="19"/>
        <v>-28</v>
      </c>
      <c r="AH40" s="28">
        <f t="shared" ca="1" si="20"/>
        <v>8</v>
      </c>
      <c r="AL40" s="34"/>
      <c r="AM40" s="34"/>
      <c r="AN40" s="34"/>
    </row>
    <row r="41" spans="1:40" ht="22.5" customHeight="1">
      <c r="B41" s="170" t="s">
        <v>144</v>
      </c>
      <c r="C41" s="66">
        <f ca="1">IF(MOD(COLUMN(A5),3)=2,VLOOKUP(OFFSET($F$36,INT(COLUMN(C:C)/3)-1,ROW(A5)*3-MOD(COLUMN(A5)-1,3)-1),{"○","●";"△","△";"●","○"},2,0),OFFSET($F$36,INT(COLUMN(C:C)/3)-1,ROW(A5)*3-MOD(COLUMN(A5)-1,3)-1))</f>
        <v>0</v>
      </c>
      <c r="D41" s="66" t="str">
        <f ca="1">IF(MOD(COLUMN(B5),3)=2,VLOOKUP(OFFSET($F$36,INT(COLUMN(D:D)/3)-1,ROW(B5)*3-MOD(COLUMN(B5)-1,3)-1),{"○","●";"△","△";"●","○"},2,0),OFFSET($F$36,INT(COLUMN(D:D)/3)-1,ROW(B5)*3-MOD(COLUMN(B5)-1,3)-1))</f>
        <v>●</v>
      </c>
      <c r="E41" s="65">
        <f ca="1">IF(MOD(COLUMN(C5),3)=2,VLOOKUP(OFFSET($F$36,INT(COLUMN(E:E)/3)-1,ROW(C5)*3-MOD(COLUMN(C5)-1,3)-1),{"○","●";"△","△";"●","○"},2,0),OFFSET($F$36,INT(COLUMN(E:E)/3)-1,ROW(C5)*3-MOD(COLUMN(C5)-1,3)-1))</f>
        <v>11</v>
      </c>
      <c r="F41" s="66">
        <f ca="1">IF(MOD(COLUMN(D5),3)=2,VLOOKUP(OFFSET($F$36,INT(COLUMN(F:F)/3)-1,ROW(D5)*3-MOD(COLUMN(D5)-1,3)-1),{"○","●";"△","△";"●","○"},2,0),OFFSET($F$36,INT(COLUMN(F:F)/3)-1,ROW(D5)*3-MOD(COLUMN(D5)-1,3)-1))</f>
        <v>0</v>
      </c>
      <c r="G41" s="66" t="e">
        <f ca="1">IF(MOD(COLUMN(E5),3)=2,VLOOKUP(OFFSET($F$36,INT(COLUMN(G:G)/3)-1,ROW(E5)*3-MOD(COLUMN(E5)-1,3)-1),{"○","●";"△","△";"●","○"},2,0),OFFSET($F$36,INT(COLUMN(G:G)/3)-1,ROW(E5)*3-MOD(COLUMN(E5)-1,3)-1))</f>
        <v>#N/A</v>
      </c>
      <c r="H41" s="65">
        <f ca="1">IF(MOD(COLUMN(F5),3)=2,VLOOKUP(OFFSET($F$36,INT(COLUMN(H:H)/3)-1,ROW(F5)*3-MOD(COLUMN(F5)-1,3)-1),{"○","●";"△","△";"●","○"},2,0),OFFSET($F$36,INT(COLUMN(H:H)/3)-1,ROW(F5)*3-MOD(COLUMN(F5)-1,3)-1))</f>
        <v>0</v>
      </c>
      <c r="I41" s="66">
        <f ca="1">IF(MOD(COLUMN(G5),3)=2,VLOOKUP(OFFSET($F$36,INT(COLUMN(I:I)/3)-1,ROW(G5)*3-MOD(COLUMN(G5)-1,3)-1),{"○","●";"△","△";"●","○"},2,0),OFFSET($F$36,INT(COLUMN(I:I)/3)-1,ROW(G5)*3-MOD(COLUMN(G5)-1,3)-1))</f>
        <v>0</v>
      </c>
      <c r="J41" s="66" t="e">
        <f ca="1">IF(MOD(COLUMN(H5),3)=2,VLOOKUP(OFFSET($F$36,INT(COLUMN(J:J)/3)-1,ROW(H5)*3-MOD(COLUMN(H5)-1,3)-1),{"○","●";"△","△";"●","○"},2,0),OFFSET($F$36,INT(COLUMN(J:J)/3)-1,ROW(H5)*3-MOD(COLUMN(H5)-1,3)-1))</f>
        <v>#N/A</v>
      </c>
      <c r="K41" s="65">
        <f ca="1">IF(MOD(COLUMN(I5),3)=2,VLOOKUP(OFFSET($F$36,INT(COLUMN(K:K)/3)-1,ROW(I5)*3-MOD(COLUMN(I5)-1,3)-1),{"○","●";"△","△";"●","○"},2,0),OFFSET($F$36,INT(COLUMN(K:K)/3)-1,ROW(I5)*3-MOD(COLUMN(I5)-1,3)-1))</f>
        <v>0</v>
      </c>
      <c r="L41" s="66">
        <f ca="1">IF(MOD(COLUMN(J5),3)=2,VLOOKUP(OFFSET($F$36,INT(COLUMN(L:L)/3)-1,ROW(J5)*3-MOD(COLUMN(J5)-1,3)-1),{"○","●";"△","△";"●","○"},2,0),OFFSET($F$36,INT(COLUMN(L:L)/3)-1,ROW(J5)*3-MOD(COLUMN(J5)-1,3)-1))</f>
        <v>0</v>
      </c>
      <c r="M41" s="66" t="e">
        <f ca="1">IF(MOD(COLUMN(K5),3)=2,VLOOKUP(OFFSET($F$36,INT(COLUMN(M:M)/3)-1,ROW(K5)*3-MOD(COLUMN(K5)-1,3)-1),{"○","●";"△","△";"●","○"},2,0),OFFSET($F$36,INT(COLUMN(M:M)/3)-1,ROW(K5)*3-MOD(COLUMN(K5)-1,3)-1))</f>
        <v>#N/A</v>
      </c>
      <c r="N41" s="65">
        <f ca="1">IF(MOD(COLUMN(L5),3)=2,VLOOKUP(OFFSET($F$36,INT(COLUMN(N:N)/3)-1,ROW(L5)*3-MOD(COLUMN(L5)-1,3)-1),{"○","●";"△","△";"●","○"},2,0),OFFSET($F$36,INT(COLUMN(N:N)/3)-1,ROW(L5)*3-MOD(COLUMN(L5)-1,3)-1))</f>
        <v>0</v>
      </c>
      <c r="O41" s="66">
        <f ca="1">IF(MOD(COLUMN(M5),3)=2,VLOOKUP(OFFSET($F$36,INT(COLUMN(O:O)/3)-1,ROW(M5)*3-MOD(COLUMN(M5)-1,3)-1),{"○","●";"△","△";"●","○"},2,0),OFFSET($F$36,INT(COLUMN(O:O)/3)-1,ROW(M5)*3-MOD(COLUMN(M5)-1,3)-1))</f>
        <v>0</v>
      </c>
      <c r="P41" s="66" t="e">
        <f ca="1">IF(MOD(COLUMN(N5),3)=2,VLOOKUP(OFFSET($F$36,INT(COLUMN(P:P)/3)-1,ROW(N5)*3-MOD(COLUMN(N5)-1,3)-1),{"○","●";"△","△";"●","○"},2,0),OFFSET($F$36,INT(COLUMN(P:P)/3)-1,ROW(N5)*3-MOD(COLUMN(N5)-1,3)-1))</f>
        <v>#N/A</v>
      </c>
      <c r="Q41" s="65">
        <f ca="1">IF(MOD(COLUMN(O5),3)=2,VLOOKUP(OFFSET($F$36,INT(COLUMN(Q:Q)/3)-1,ROW(O5)*3-MOD(COLUMN(O5)-1,3)-1),{"○","●";"△","△";"●","○"},2,0),OFFSET($F$36,INT(COLUMN(Q:Q)/3)-1,ROW(O5)*3-MOD(COLUMN(O5)-1,3)-1))</f>
        <v>0</v>
      </c>
      <c r="R41" s="277"/>
      <c r="S41" s="277"/>
      <c r="T41" s="277"/>
      <c r="U41" s="62"/>
      <c r="V41" s="66" t="str">
        <f t="shared" si="14"/>
        <v/>
      </c>
      <c r="W41" s="63"/>
      <c r="X41" s="62">
        <v>0</v>
      </c>
      <c r="Y41" s="66" t="str">
        <f t="shared" si="15"/>
        <v>●</v>
      </c>
      <c r="Z41" s="68">
        <v>1</v>
      </c>
      <c r="AA41" s="25">
        <f t="shared" ca="1" si="16"/>
        <v>0</v>
      </c>
      <c r="AB41" s="26">
        <f t="shared" ca="1" si="16"/>
        <v>2</v>
      </c>
      <c r="AC41" s="24">
        <f t="shared" ca="1" si="16"/>
        <v>0</v>
      </c>
      <c r="AD41" s="26">
        <f t="shared" ca="1" si="17"/>
        <v>0</v>
      </c>
      <c r="AE41" s="26">
        <f t="shared" ca="1" si="18"/>
        <v>0</v>
      </c>
      <c r="AF41" s="26">
        <f t="shared" ca="1" si="18"/>
        <v>12</v>
      </c>
      <c r="AG41" s="27">
        <f t="shared" ca="1" si="19"/>
        <v>-12</v>
      </c>
      <c r="AH41" s="28">
        <f t="shared" ca="1" si="20"/>
        <v>7</v>
      </c>
      <c r="AL41" s="34"/>
      <c r="AM41" s="34"/>
      <c r="AN41" s="34"/>
    </row>
    <row r="42" spans="1:40" ht="22.5" customHeight="1">
      <c r="B42" s="170" t="s">
        <v>105</v>
      </c>
      <c r="C42" s="66">
        <f ca="1">IF(MOD(COLUMN(A6),3)=2,VLOOKUP(OFFSET($F$36,INT(COLUMN(C:C)/3)-1,ROW(A6)*3-MOD(COLUMN(A6)-1,3)-1),{"○","●";"△","△";"●","○"},2,0),OFFSET($F$36,INT(COLUMN(C:C)/3)-1,ROW(A6)*3-MOD(COLUMN(A6)-1,3)-1))</f>
        <v>0</v>
      </c>
      <c r="D42" s="66" t="e">
        <f ca="1">IF(MOD(COLUMN(B6),3)=2,VLOOKUP(OFFSET($F$36,INT(COLUMN(D:D)/3)-1,ROW(B6)*3-MOD(COLUMN(B6)-1,3)-1),{"○","●";"△","△";"●","○"},2,0),OFFSET($F$36,INT(COLUMN(D:D)/3)-1,ROW(B6)*3-MOD(COLUMN(B6)-1,3)-1))</f>
        <v>#N/A</v>
      </c>
      <c r="E42" s="65">
        <f ca="1">IF(MOD(COLUMN(C6),3)=2,VLOOKUP(OFFSET($F$36,INT(COLUMN(E:E)/3)-1,ROW(C6)*3-MOD(COLUMN(C6)-1,3)-1),{"○","●";"△","△";"●","○"},2,0),OFFSET($F$36,INT(COLUMN(E:E)/3)-1,ROW(C6)*3-MOD(COLUMN(C6)-1,3)-1))</f>
        <v>0</v>
      </c>
      <c r="F42" s="66">
        <f ca="1">IF(MOD(COLUMN(D6),3)=2,VLOOKUP(OFFSET($F$36,INT(COLUMN(F:F)/3)-1,ROW(D6)*3-MOD(COLUMN(D6)-1,3)-1),{"○","●";"△","△";"●","○"},2,0),OFFSET($F$36,INT(COLUMN(F:F)/3)-1,ROW(D6)*3-MOD(COLUMN(D6)-1,3)-1))</f>
        <v>0</v>
      </c>
      <c r="G42" s="66" t="e">
        <f ca="1">IF(MOD(COLUMN(E6),3)=2,VLOOKUP(OFFSET($F$36,INT(COLUMN(G:G)/3)-1,ROW(E6)*3-MOD(COLUMN(E6)-1,3)-1),{"○","●";"△","△";"●","○"},2,0),OFFSET($F$36,INT(COLUMN(G:G)/3)-1,ROW(E6)*3-MOD(COLUMN(E6)-1,3)-1))</f>
        <v>#N/A</v>
      </c>
      <c r="H42" s="65">
        <f ca="1">IF(MOD(COLUMN(F6),3)=2,VLOOKUP(OFFSET($F$36,INT(COLUMN(H:H)/3)-1,ROW(F6)*3-MOD(COLUMN(F6)-1,3)-1),{"○","●";"△","△";"●","○"},2,0),OFFSET($F$36,INT(COLUMN(H:H)/3)-1,ROW(F6)*3-MOD(COLUMN(F6)-1,3)-1))</f>
        <v>0</v>
      </c>
      <c r="I42" s="66">
        <f ca="1">IF(MOD(COLUMN(G6),3)=2,VLOOKUP(OFFSET($F$36,INT(COLUMN(I:I)/3)-1,ROW(G6)*3-MOD(COLUMN(G6)-1,3)-1),{"○","●";"△","△";"●","○"},2,0),OFFSET($F$36,INT(COLUMN(I:I)/3)-1,ROW(G6)*3-MOD(COLUMN(G6)-1,3)-1))</f>
        <v>0</v>
      </c>
      <c r="J42" s="66" t="e">
        <f ca="1">IF(MOD(COLUMN(H6),3)=2,VLOOKUP(OFFSET($F$36,INT(COLUMN(J:J)/3)-1,ROW(H6)*3-MOD(COLUMN(H6)-1,3)-1),{"○","●";"△","△";"●","○"},2,0),OFFSET($F$36,INT(COLUMN(J:J)/3)-1,ROW(H6)*3-MOD(COLUMN(H6)-1,3)-1))</f>
        <v>#N/A</v>
      </c>
      <c r="K42" s="65">
        <f ca="1">IF(MOD(COLUMN(I6),3)=2,VLOOKUP(OFFSET($F$36,INT(COLUMN(K:K)/3)-1,ROW(I6)*3-MOD(COLUMN(I6)-1,3)-1),{"○","●";"△","△";"●","○"},2,0),OFFSET($F$36,INT(COLUMN(K:K)/3)-1,ROW(I6)*3-MOD(COLUMN(I6)-1,3)-1))</f>
        <v>0</v>
      </c>
      <c r="L42" s="66">
        <f ca="1">IF(MOD(COLUMN(J6),3)=2,VLOOKUP(OFFSET($F$36,INT(COLUMN(L:L)/3)-1,ROW(J6)*3-MOD(COLUMN(J6)-1,3)-1),{"○","●";"△","△";"●","○"},2,0),OFFSET($F$36,INT(COLUMN(L:L)/3)-1,ROW(J6)*3-MOD(COLUMN(J6)-1,3)-1))</f>
        <v>0</v>
      </c>
      <c r="M42" s="66" t="e">
        <f ca="1">IF(MOD(COLUMN(K6),3)=2,VLOOKUP(OFFSET($F$36,INT(COLUMN(M:M)/3)-1,ROW(K6)*3-MOD(COLUMN(K6)-1,3)-1),{"○","●";"△","△";"●","○"},2,0),OFFSET($F$36,INT(COLUMN(M:M)/3)-1,ROW(K6)*3-MOD(COLUMN(K6)-1,3)-1))</f>
        <v>#N/A</v>
      </c>
      <c r="N42" s="65">
        <f ca="1">IF(MOD(COLUMN(L6),3)=2,VLOOKUP(OFFSET($F$36,INT(COLUMN(N:N)/3)-1,ROW(L6)*3-MOD(COLUMN(L6)-1,3)-1),{"○","●";"△","△";"●","○"},2,0),OFFSET($F$36,INT(COLUMN(N:N)/3)-1,ROW(L6)*3-MOD(COLUMN(L6)-1,3)-1))</f>
        <v>0</v>
      </c>
      <c r="O42" s="66">
        <f ca="1">IF(MOD(COLUMN(M6),3)=2,VLOOKUP(OFFSET($F$36,INT(COLUMN(O:O)/3)-1,ROW(M6)*3-MOD(COLUMN(M6)-1,3)-1),{"○","●";"△","△";"●","○"},2,0),OFFSET($F$36,INT(COLUMN(O:O)/3)-1,ROW(M6)*3-MOD(COLUMN(M6)-1,3)-1))</f>
        <v>0</v>
      </c>
      <c r="P42" s="66" t="e">
        <f ca="1">IF(MOD(COLUMN(N6),3)=2,VLOOKUP(OFFSET($F$36,INT(COLUMN(P:P)/3)-1,ROW(N6)*3-MOD(COLUMN(N6)-1,3)-1),{"○","●";"△","△";"●","○"},2,0),OFFSET($F$36,INT(COLUMN(P:P)/3)-1,ROW(N6)*3-MOD(COLUMN(N6)-1,3)-1))</f>
        <v>#N/A</v>
      </c>
      <c r="Q42" s="65">
        <f ca="1">IF(MOD(COLUMN(O6),3)=2,VLOOKUP(OFFSET($F$36,INT(COLUMN(Q:Q)/3)-1,ROW(O6)*3-MOD(COLUMN(O6)-1,3)-1),{"○","●";"△","△";"●","○"},2,0),OFFSET($F$36,INT(COLUMN(Q:Q)/3)-1,ROW(O6)*3-MOD(COLUMN(O6)-1,3)-1))</f>
        <v>0</v>
      </c>
      <c r="R42" s="66">
        <f ca="1">IF(MOD(COLUMN(P6),3)=2,VLOOKUP(OFFSET($F$36,INT(COLUMN(R:R)/3)-1,ROW(P6)*3-MOD(COLUMN(P6)-1,3)-1),{"○","●";"△","△";"●","○"},2,0),OFFSET($F$36,INT(COLUMN(R:R)/3)-1,ROW(P6)*3-MOD(COLUMN(P6)-1,3)-1))</f>
        <v>0</v>
      </c>
      <c r="S42" s="66" t="e">
        <f ca="1">IF(MOD(COLUMN(Q6),3)=2,VLOOKUP(OFFSET($F$36,INT(COLUMN(S:S)/3)-1,ROW(Q6)*3-MOD(COLUMN(Q6)-1,3)-1),{"○","●";"△","△";"●","○"},2,0),OFFSET($F$36,INT(COLUMN(S:S)/3)-1,ROW(Q6)*3-MOD(COLUMN(Q6)-1,3)-1))</f>
        <v>#N/A</v>
      </c>
      <c r="T42" s="65">
        <f ca="1">IF(MOD(COLUMN(R6),3)=2,VLOOKUP(OFFSET($F$36,INT(COLUMN(T:T)/3)-1,ROW(R6)*3-MOD(COLUMN(R6)-1,3)-1),{"○","●";"△","△";"●","○"},2,0),OFFSET($F$36,INT(COLUMN(T:T)/3)-1,ROW(R6)*3-MOD(COLUMN(R6)-1,3)-1))</f>
        <v>0</v>
      </c>
      <c r="U42" s="276"/>
      <c r="V42" s="277"/>
      <c r="W42" s="277"/>
      <c r="X42" s="64"/>
      <c r="Y42" s="68" t="str">
        <f t="shared" si="15"/>
        <v/>
      </c>
      <c r="Z42" s="68"/>
      <c r="AA42" s="25">
        <f t="shared" ca="1" si="16"/>
        <v>0</v>
      </c>
      <c r="AB42" s="26">
        <f t="shared" ca="1" si="16"/>
        <v>0</v>
      </c>
      <c r="AC42" s="24">
        <f t="shared" ca="1" si="16"/>
        <v>0</v>
      </c>
      <c r="AD42" s="26">
        <f t="shared" ca="1" si="17"/>
        <v>0</v>
      </c>
      <c r="AE42" s="26">
        <f t="shared" ca="1" si="18"/>
        <v>0</v>
      </c>
      <c r="AF42" s="26">
        <f t="shared" ca="1" si="18"/>
        <v>0</v>
      </c>
      <c r="AG42" s="27">
        <f t="shared" ca="1" si="19"/>
        <v>0</v>
      </c>
      <c r="AH42" s="28">
        <f t="shared" ca="1" si="20"/>
        <v>5</v>
      </c>
      <c r="AL42" s="34"/>
      <c r="AM42" s="34"/>
      <c r="AN42" s="34"/>
    </row>
    <row r="43" spans="1:40" ht="22.5" customHeight="1" thickBot="1">
      <c r="B43" s="171" t="s">
        <v>145</v>
      </c>
      <c r="C43" s="66">
        <f ca="1">IF(MOD(COLUMN(A7),3)=2,VLOOKUP(OFFSET($F$36,INT(COLUMN(C:C)/3)-1,ROW(A7)*3-MOD(COLUMN(A7)-1,3)-1),{"○","●";"△","△";"●","○"},2,0),OFFSET($F$36,INT(COLUMN(C:C)/3)-1,ROW(A7)*3-MOD(COLUMN(A7)-1,3)-1))</f>
        <v>0</v>
      </c>
      <c r="D43" s="66" t="e">
        <f ca="1">IF(MOD(COLUMN(B7),3)=2,VLOOKUP(OFFSET($F$36,INT(COLUMN(D:D)/3)-1,ROW(B7)*3-MOD(COLUMN(B7)-1,3)-1),{"○","●";"△","△";"●","○"},2,0),OFFSET($F$36,INT(COLUMN(D:D)/3)-1,ROW(B7)*3-MOD(COLUMN(B7)-1,3)-1))</f>
        <v>#N/A</v>
      </c>
      <c r="E43" s="65">
        <f ca="1">IF(MOD(COLUMN(C7),3)=2,VLOOKUP(OFFSET($F$36,INT(COLUMN(E:E)/3)-1,ROW(C7)*3-MOD(COLUMN(C7)-1,3)-1),{"○","●";"△","△";"●","○"},2,0),OFFSET($F$36,INT(COLUMN(E:E)/3)-1,ROW(C7)*3-MOD(COLUMN(C7)-1,3)-1))</f>
        <v>0</v>
      </c>
      <c r="F43" s="66">
        <f ca="1">IF(MOD(COLUMN(D7),3)=2,VLOOKUP(OFFSET($F$36,INT(COLUMN(F:F)/3)-1,ROW(D7)*3-MOD(COLUMN(D7)-1,3)-1),{"○","●";"△","△";"●","○"},2,0),OFFSET($F$36,INT(COLUMN(F:F)/3)-1,ROW(D7)*3-MOD(COLUMN(D7)-1,3)-1))</f>
        <v>0</v>
      </c>
      <c r="G43" s="66" t="e">
        <f ca="1">IF(MOD(COLUMN(E7),3)=2,VLOOKUP(OFFSET($F$36,INT(COLUMN(G:G)/3)-1,ROW(E7)*3-MOD(COLUMN(E7)-1,3)-1),{"○","●";"△","△";"●","○"},2,0),OFFSET($F$36,INT(COLUMN(G:G)/3)-1,ROW(E7)*3-MOD(COLUMN(E7)-1,3)-1))</f>
        <v>#N/A</v>
      </c>
      <c r="H43" s="65">
        <f ca="1">IF(MOD(COLUMN(F7),3)=2,VLOOKUP(OFFSET($F$36,INT(COLUMN(H:H)/3)-1,ROW(F7)*3-MOD(COLUMN(F7)-1,3)-1),{"○","●";"△","△";"●","○"},2,0),OFFSET($F$36,INT(COLUMN(H:H)/3)-1,ROW(F7)*3-MOD(COLUMN(F7)-1,3)-1))</f>
        <v>0</v>
      </c>
      <c r="I43" s="66">
        <f ca="1">IF(MOD(COLUMN(G7),3)=2,VLOOKUP(OFFSET($F$36,INT(COLUMN(I:I)/3)-1,ROW(G7)*3-MOD(COLUMN(G7)-1,3)-1),{"○","●";"△","△";"●","○"},2,0),OFFSET($F$36,INT(COLUMN(I:I)/3)-1,ROW(G7)*3-MOD(COLUMN(G7)-1,3)-1))</f>
        <v>0</v>
      </c>
      <c r="J43" s="66" t="e">
        <f ca="1">IF(MOD(COLUMN(H7),3)=2,VLOOKUP(OFFSET($F$36,INT(COLUMN(J:J)/3)-1,ROW(H7)*3-MOD(COLUMN(H7)-1,3)-1),{"○","●";"△","△";"●","○"},2,0),OFFSET($F$36,INT(COLUMN(J:J)/3)-1,ROW(H7)*3-MOD(COLUMN(H7)-1,3)-1))</f>
        <v>#N/A</v>
      </c>
      <c r="K43" s="65">
        <f ca="1">IF(MOD(COLUMN(I7),3)=2,VLOOKUP(OFFSET($F$36,INT(COLUMN(K:K)/3)-1,ROW(I7)*3-MOD(COLUMN(I7)-1,3)-1),{"○","●";"△","△";"●","○"},2,0),OFFSET($F$36,INT(COLUMN(K:K)/3)-1,ROW(I7)*3-MOD(COLUMN(I7)-1,3)-1))</f>
        <v>0</v>
      </c>
      <c r="L43" s="66">
        <f ca="1">IF(MOD(COLUMN(J7),3)=2,VLOOKUP(OFFSET($F$36,INT(COLUMN(L:L)/3)-1,ROW(J7)*3-MOD(COLUMN(J7)-1,3)-1),{"○","●";"△","△";"●","○"},2,0),OFFSET($F$36,INT(COLUMN(L:L)/3)-1,ROW(J7)*3-MOD(COLUMN(J7)-1,3)-1))</f>
        <v>0</v>
      </c>
      <c r="M43" s="66" t="e">
        <f ca="1">IF(MOD(COLUMN(K7),3)=2,VLOOKUP(OFFSET($F$36,INT(COLUMN(M:M)/3)-1,ROW(K7)*3-MOD(COLUMN(K7)-1,3)-1),{"○","●";"△","△";"●","○"},2,0),OFFSET($F$36,INT(COLUMN(M:M)/3)-1,ROW(K7)*3-MOD(COLUMN(K7)-1,3)-1))</f>
        <v>#N/A</v>
      </c>
      <c r="N43" s="65">
        <f ca="1">IF(MOD(COLUMN(L7),3)=2,VLOOKUP(OFFSET($F$36,INT(COLUMN(N:N)/3)-1,ROW(L7)*3-MOD(COLUMN(L7)-1,3)-1),{"○","●";"△","△";"●","○"},2,0),OFFSET($F$36,INT(COLUMN(N:N)/3)-1,ROW(L7)*3-MOD(COLUMN(L7)-1,3)-1))</f>
        <v>0</v>
      </c>
      <c r="O43" s="66">
        <f ca="1">IF(MOD(COLUMN(M7),3)=2,VLOOKUP(OFFSET($F$36,INT(COLUMN(O:O)/3)-1,ROW(M7)*3-MOD(COLUMN(M7)-1,3)-1),{"○","●";"△","△";"●","○"},2,0),OFFSET($F$36,INT(COLUMN(O:O)/3)-1,ROW(M7)*3-MOD(COLUMN(M7)-1,3)-1))</f>
        <v>0</v>
      </c>
      <c r="P43" s="66" t="e">
        <f ca="1">IF(MOD(COLUMN(N7),3)=2,VLOOKUP(OFFSET($F$36,INT(COLUMN(P:P)/3)-1,ROW(N7)*3-MOD(COLUMN(N7)-1,3)-1),{"○","●";"△","△";"●","○"},2,0),OFFSET($F$36,INT(COLUMN(P:P)/3)-1,ROW(N7)*3-MOD(COLUMN(N7)-1,3)-1))</f>
        <v>#N/A</v>
      </c>
      <c r="Q43" s="65">
        <f ca="1">IF(MOD(COLUMN(O7),3)=2,VLOOKUP(OFFSET($F$36,INT(COLUMN(Q:Q)/3)-1,ROW(O7)*3-MOD(COLUMN(O7)-1,3)-1),{"○","●";"△","△";"●","○"},2,0),OFFSET($F$36,INT(COLUMN(Q:Q)/3)-1,ROW(O7)*3-MOD(COLUMN(O7)-1,3)-1))</f>
        <v>0</v>
      </c>
      <c r="R43" s="66">
        <f ca="1">IF(MOD(COLUMN(P7),3)=2,VLOOKUP(OFFSET($F$36,INT(COLUMN(R:R)/3)-1,ROW(P7)*3-MOD(COLUMN(P7)-1,3)-1),{"○","●";"△","△";"●","○"},2,0),OFFSET($F$36,INT(COLUMN(R:R)/3)-1,ROW(P7)*3-MOD(COLUMN(P7)-1,3)-1))</f>
        <v>1</v>
      </c>
      <c r="S43" s="66" t="str">
        <f ca="1">IF(MOD(COLUMN(Q7),3)=2,VLOOKUP(OFFSET($F$36,INT(COLUMN(S:S)/3)-1,ROW(Q7)*3-MOD(COLUMN(Q7)-1,3)-1),{"○","●";"△","△";"●","○"},2,0),OFFSET($F$36,INT(COLUMN(S:S)/3)-1,ROW(Q7)*3-MOD(COLUMN(Q7)-1,3)-1))</f>
        <v>○</v>
      </c>
      <c r="T43" s="65">
        <f ca="1">IF(MOD(COLUMN(R7),3)=2,VLOOKUP(OFFSET($F$36,INT(COLUMN(T:T)/3)-1,ROW(R7)*3-MOD(COLUMN(R7)-1,3)-1),{"○","●";"△","△";"●","○"},2,0),OFFSET($F$36,INT(COLUMN(T:T)/3)-1,ROW(R7)*3-MOD(COLUMN(R7)-1,3)-1))</f>
        <v>0</v>
      </c>
      <c r="U43" s="66">
        <f ca="1">IF(MOD(COLUMN(S7),3)=2,VLOOKUP(OFFSET($F$36,INT(COLUMN(U:U)/3)-1,ROW(S7)*3-MOD(COLUMN(S7)-1,3)-1),{"○","●";"△","△";"●","○"},2,0),OFFSET($F$36,INT(COLUMN(U:U)/3)-1,ROW(S7)*3-MOD(COLUMN(S7)-1,3)-1))</f>
        <v>0</v>
      </c>
      <c r="V43" s="66" t="e">
        <f ca="1">IF(MOD(COLUMN(T7),3)=2,VLOOKUP(OFFSET($F$36,INT(COLUMN(V:V)/3)-1,ROW(T7)*3-MOD(COLUMN(T7)-1,3)-1),{"○","●";"△","△";"●","○"},2,0),OFFSET($F$36,INT(COLUMN(V:V)/3)-1,ROW(T7)*3-MOD(COLUMN(T7)-1,3)-1))</f>
        <v>#N/A</v>
      </c>
      <c r="W43" s="65">
        <f ca="1">IF(MOD(COLUMN(U7),3)=2,VLOOKUP(OFFSET($F$36,INT(COLUMN(W:W)/3)-1,ROW(U7)*3-MOD(COLUMN(U7)-1,3)-1),{"○","●";"△","△";"●","○"},2,0),OFFSET($F$36,INT(COLUMN(W:W)/3)-1,ROW(U7)*3-MOD(COLUMN(U7)-1,3)-1))</f>
        <v>0</v>
      </c>
      <c r="X43" s="276"/>
      <c r="Y43" s="277"/>
      <c r="Z43" s="277"/>
      <c r="AA43" s="30">
        <f t="shared" ca="1" si="16"/>
        <v>1</v>
      </c>
      <c r="AB43" s="31">
        <f t="shared" ca="1" si="16"/>
        <v>0</v>
      </c>
      <c r="AC43" s="29">
        <f t="shared" ca="1" si="16"/>
        <v>0</v>
      </c>
      <c r="AD43" s="31">
        <f t="shared" ca="1" si="17"/>
        <v>3</v>
      </c>
      <c r="AE43" s="31">
        <f t="shared" ca="1" si="18"/>
        <v>1</v>
      </c>
      <c r="AF43" s="31">
        <f t="shared" ca="1" si="18"/>
        <v>0</v>
      </c>
      <c r="AG43" s="32">
        <f t="shared" ca="1" si="19"/>
        <v>1</v>
      </c>
      <c r="AH43" s="33">
        <f t="shared" ca="1" si="20"/>
        <v>3</v>
      </c>
      <c r="AI43" s="136"/>
      <c r="AJ43" s="44"/>
      <c r="AK43" s="44"/>
      <c r="AL43" s="34"/>
      <c r="AM43" s="34"/>
      <c r="AN43" s="34"/>
    </row>
    <row r="44" spans="1:40" ht="11.25" customHeight="1">
      <c r="B44" s="128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150"/>
      <c r="AB44" s="150"/>
      <c r="AC44" s="150"/>
      <c r="AD44" s="153"/>
      <c r="AE44" s="153"/>
      <c r="AF44" s="153"/>
      <c r="AG44" s="135"/>
      <c r="AH44" s="135"/>
      <c r="AI44" s="34"/>
      <c r="AJ44" s="34"/>
      <c r="AK44" s="34"/>
      <c r="AL44" s="34"/>
      <c r="AM44" s="34"/>
      <c r="AN44" s="34"/>
    </row>
    <row r="45" spans="1:40" ht="11.25" customHeight="1">
      <c r="B45" s="50"/>
      <c r="C45" s="51"/>
      <c r="D45" s="52"/>
      <c r="E45" s="51"/>
      <c r="F45" s="51"/>
      <c r="G45" s="52"/>
      <c r="H45" s="51"/>
      <c r="I45" s="51"/>
      <c r="J45" s="52"/>
      <c r="K45" s="51"/>
      <c r="L45" s="51"/>
      <c r="M45" s="52"/>
      <c r="N45" s="51"/>
      <c r="O45" s="51"/>
      <c r="P45" s="52"/>
      <c r="Q45" s="51"/>
      <c r="R45" s="51"/>
      <c r="S45" s="52"/>
      <c r="T45" s="51"/>
      <c r="U45" s="51"/>
      <c r="V45" s="52"/>
      <c r="W45" s="51"/>
      <c r="X45" s="51"/>
      <c r="Y45" s="52"/>
      <c r="Z45" s="51"/>
      <c r="AA45" s="154"/>
      <c r="AB45" s="155"/>
      <c r="AC45" s="154"/>
      <c r="AD45" s="156"/>
      <c r="AE45" s="156"/>
      <c r="AF45" s="156"/>
      <c r="AG45" s="51"/>
      <c r="AH45" s="51"/>
      <c r="AI45" s="51"/>
      <c r="AJ45" s="51"/>
      <c r="AK45" s="51"/>
      <c r="AL45" s="51"/>
      <c r="AM45" s="51"/>
      <c r="AN45" s="51"/>
    </row>
    <row r="46" spans="1:40" s="41" customFormat="1" ht="11.25" customHeight="1">
      <c r="B46" s="157"/>
      <c r="C46" s="158" t="s">
        <v>5</v>
      </c>
      <c r="D46" s="159"/>
      <c r="E46" s="158" t="s">
        <v>2</v>
      </c>
      <c r="F46" s="158" t="s">
        <v>5</v>
      </c>
      <c r="G46" s="159"/>
      <c r="H46" s="158" t="s">
        <v>2</v>
      </c>
      <c r="I46" s="158" t="s">
        <v>5</v>
      </c>
      <c r="J46" s="159"/>
      <c r="K46" s="158" t="s">
        <v>2</v>
      </c>
      <c r="L46" s="158" t="s">
        <v>5</v>
      </c>
      <c r="M46" s="159"/>
      <c r="N46" s="158" t="s">
        <v>2</v>
      </c>
      <c r="O46" s="158" t="s">
        <v>5</v>
      </c>
      <c r="P46" s="159"/>
      <c r="Q46" s="158" t="s">
        <v>2</v>
      </c>
      <c r="R46" s="158" t="s">
        <v>5</v>
      </c>
      <c r="S46" s="159"/>
      <c r="T46" s="158" t="s">
        <v>2</v>
      </c>
      <c r="U46" s="158" t="s">
        <v>5</v>
      </c>
      <c r="V46" s="159"/>
      <c r="W46" s="158" t="s">
        <v>2</v>
      </c>
      <c r="X46" s="158" t="s">
        <v>5</v>
      </c>
      <c r="Y46" s="159"/>
      <c r="Z46" s="158" t="s">
        <v>2</v>
      </c>
      <c r="AA46" s="158" t="s">
        <v>12</v>
      </c>
      <c r="AB46" s="158" t="s">
        <v>13</v>
      </c>
      <c r="AC46" s="158" t="s">
        <v>14</v>
      </c>
      <c r="AD46" s="158"/>
      <c r="AE46" s="158"/>
      <c r="AF46" s="158"/>
      <c r="AG46" s="158"/>
      <c r="AH46" s="158"/>
      <c r="AI46" s="133"/>
      <c r="AJ46" s="134"/>
      <c r="AK46" s="134"/>
      <c r="AL46" s="95"/>
      <c r="AM46" s="95"/>
      <c r="AN46" s="95"/>
    </row>
    <row r="47" spans="1:40" ht="11.25" customHeight="1">
      <c r="A47" s="41"/>
      <c r="B47" s="41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  <c r="AA47" s="96"/>
      <c r="AB47" s="96"/>
      <c r="AC47" s="96"/>
      <c r="AD47" s="96"/>
      <c r="AE47" s="96"/>
      <c r="AF47" s="96"/>
      <c r="AG47" s="96"/>
      <c r="AH47" s="96"/>
      <c r="AI47" s="96"/>
      <c r="AJ47" s="41"/>
      <c r="AK47" s="41"/>
      <c r="AL47" s="41"/>
      <c r="AM47" s="41"/>
      <c r="AN47" s="39"/>
    </row>
    <row r="48" spans="1:40" ht="21" customHeight="1" thickBot="1">
      <c r="B48" s="270" t="s">
        <v>42</v>
      </c>
      <c r="C48" s="271"/>
      <c r="D48" s="271"/>
      <c r="E48" s="271"/>
      <c r="F48" s="271"/>
      <c r="G48" s="8"/>
      <c r="H48" s="8"/>
      <c r="L48" s="9"/>
      <c r="M48" s="3"/>
      <c r="N48" s="3"/>
      <c r="O48" s="9"/>
      <c r="P48" s="3"/>
      <c r="Q48" s="10"/>
      <c r="R48" s="11"/>
      <c r="S48" s="12"/>
      <c r="W48" s="9"/>
      <c r="X48" s="3"/>
      <c r="Y48" s="3"/>
      <c r="Z48" s="8"/>
      <c r="AA48" s="8"/>
      <c r="AB48" s="8"/>
      <c r="AC48" s="282" t="s">
        <v>18</v>
      </c>
      <c r="AD48" s="271"/>
      <c r="AE48" s="271"/>
      <c r="AF48" s="271"/>
      <c r="AG48" s="271"/>
      <c r="AH48" s="271"/>
      <c r="AL48" s="35"/>
      <c r="AM48" s="35"/>
      <c r="AN48" s="35"/>
    </row>
    <row r="49" spans="1:40" ht="22.5" customHeight="1" thickBot="1">
      <c r="B49" s="14" t="s">
        <v>8</v>
      </c>
      <c r="C49" s="272" t="str">
        <f>B50</f>
        <v>北斗ＦＣノース</v>
      </c>
      <c r="D49" s="268"/>
      <c r="E49" s="268"/>
      <c r="F49" s="268" t="str">
        <f>B51</f>
        <v>桔梗サッカー少年団</v>
      </c>
      <c r="G49" s="268"/>
      <c r="H49" s="268"/>
      <c r="I49" s="268" t="str">
        <f>B52</f>
        <v>七飯フェアネス</v>
      </c>
      <c r="J49" s="268"/>
      <c r="K49" s="268"/>
      <c r="L49" s="268" t="str">
        <f>B53</f>
        <v>函館昭和FC</v>
      </c>
      <c r="M49" s="268"/>
      <c r="N49" s="268"/>
      <c r="O49" s="268" t="str">
        <f>B54</f>
        <v>浜分FC</v>
      </c>
      <c r="P49" s="268"/>
      <c r="Q49" s="268"/>
      <c r="R49" s="268" t="str">
        <f>B55</f>
        <v>日吉ヶ丘サッカー少年団</v>
      </c>
      <c r="S49" s="268"/>
      <c r="T49" s="268"/>
      <c r="U49" s="268" t="str">
        <f>B56</f>
        <v>CORAZON　FC</v>
      </c>
      <c r="V49" s="268"/>
      <c r="W49" s="268"/>
      <c r="X49" s="268" t="str">
        <f>B57</f>
        <v>上湯川ジュニアサッカークラブ</v>
      </c>
      <c r="Y49" s="268"/>
      <c r="Z49" s="269"/>
      <c r="AA49" s="15" t="s">
        <v>9</v>
      </c>
      <c r="AB49" s="16" t="s">
        <v>10</v>
      </c>
      <c r="AC49" s="16" t="s">
        <v>11</v>
      </c>
      <c r="AD49" s="16" t="s">
        <v>15</v>
      </c>
      <c r="AE49" s="16" t="s">
        <v>16</v>
      </c>
      <c r="AF49" s="16" t="s">
        <v>17</v>
      </c>
      <c r="AG49" s="17" t="s">
        <v>3</v>
      </c>
      <c r="AH49" s="18" t="s">
        <v>4</v>
      </c>
      <c r="AL49" s="36"/>
      <c r="AM49" s="36"/>
      <c r="AN49" s="36"/>
    </row>
    <row r="50" spans="1:40" ht="22.5" customHeight="1">
      <c r="B50" s="169" t="s">
        <v>146</v>
      </c>
      <c r="C50" s="273"/>
      <c r="D50" s="273"/>
      <c r="E50" s="274"/>
      <c r="F50" s="57"/>
      <c r="G50" s="80" t="str">
        <f>IF(COUNT(F50,H50)&lt;2,"",TEXT(F50-H50,"○;●;△"))</f>
        <v/>
      </c>
      <c r="H50" s="58"/>
      <c r="I50" s="59">
        <v>3</v>
      </c>
      <c r="J50" s="81" t="str">
        <f>IF(COUNT(I50,K50)&lt;2,"",TEXT(I50-K50,"○;●;△"))</f>
        <v>○</v>
      </c>
      <c r="K50" s="60">
        <v>0</v>
      </c>
      <c r="L50" s="59"/>
      <c r="M50" s="81" t="str">
        <f>IF(COUNT(L50,N50)&lt;2,"",TEXT(L50-N50,"○;●;△"))</f>
        <v/>
      </c>
      <c r="N50" s="60"/>
      <c r="O50" s="59"/>
      <c r="P50" s="81" t="str">
        <f>IF(COUNT(O50,Q50)&lt;2,"",TEXT(O50-Q50,"○;●;△"))</f>
        <v/>
      </c>
      <c r="Q50" s="60"/>
      <c r="R50" s="61"/>
      <c r="S50" s="81" t="str">
        <f>IF(COUNT(R50,T50)&lt;2,"",TEXT(R50-T50,"○;●;△"))</f>
        <v/>
      </c>
      <c r="T50" s="61"/>
      <c r="U50" s="59"/>
      <c r="V50" s="82" t="str">
        <f t="shared" ref="V50:V55" si="21">IF(COUNT(U50,W50)&lt;2,"",TEXT(U50-W50,"○;●;△"))</f>
        <v/>
      </c>
      <c r="W50" s="60"/>
      <c r="X50" s="59"/>
      <c r="Y50" s="82" t="str">
        <f t="shared" ref="Y50:Y56" si="22">IF(COUNT(X50,Z50)&lt;2,"",TEXT(X50-Z50,"○;●;△"))</f>
        <v/>
      </c>
      <c r="Z50" s="61"/>
      <c r="AA50" s="19">
        <f>COUNTIF($C50:$Z50,AA$61)</f>
        <v>1</v>
      </c>
      <c r="AB50" s="20">
        <f>COUNTIF($C50:$Z50,AB$61)</f>
        <v>0</v>
      </c>
      <c r="AC50" s="21">
        <f>COUNTIF($C50:$Z50,AC$61)</f>
        <v>0</v>
      </c>
      <c r="AD50" s="20">
        <f>AA50*3+AC50</f>
        <v>3</v>
      </c>
      <c r="AE50" s="20">
        <f>SUMIF($C$61:$Z$61,AE$49,$C50:$Z50)</f>
        <v>3</v>
      </c>
      <c r="AF50" s="20">
        <f>SUMIF($C$61:$Z$61,AF$49,$C50:$Z50)</f>
        <v>0</v>
      </c>
      <c r="AG50" s="22">
        <f>AE50-AF50</f>
        <v>3</v>
      </c>
      <c r="AH50" s="23">
        <f ca="1">SUMPRODUCT(($AD$50:$AD$57*10^5+$AG$50:$AG$57&gt;AD50*10^5+AG50)*1)+1</f>
        <v>4</v>
      </c>
      <c r="AL50" s="34"/>
      <c r="AM50" s="34"/>
      <c r="AN50" s="34"/>
    </row>
    <row r="51" spans="1:40" ht="22.5" customHeight="1">
      <c r="B51" s="170" t="s">
        <v>97</v>
      </c>
      <c r="C51" s="83">
        <f ca="1">IF(MOD(COLUMN(A1),3)=2,VLOOKUP(OFFSET($F$50,INT(COLUMN(C:C)/3)-1,ROW(A1)*3-MOD(COLUMN(A1)-1,3)-1),{"○","●";"△","△";"●","○"},2,0),OFFSET($F$50,INT(COLUMN(C:C)/3)-1,ROW(A1)*3-MOD(COLUMN(A1)-1,3)-1))</f>
        <v>0</v>
      </c>
      <c r="D51" s="83" t="e">
        <f ca="1">IF(MOD(COLUMN(B1),3)=2,VLOOKUP(OFFSET($F$50,INT(COLUMN(D:D)/3)-1,ROW(B1)*3-MOD(COLUMN(B1)-1,3)-1),{"○","●";"△","△";"●","○"},2,0),OFFSET($F$50,INT(COLUMN(D:D)/3)-1,ROW(B1)*3-MOD(COLUMN(B1)-1,3)-1))</f>
        <v>#N/A</v>
      </c>
      <c r="E51" s="84">
        <f ca="1">IF(MOD(COLUMN(C1),3)=2,VLOOKUP(OFFSET($F$50,INT(COLUMN(E:E)/3)-1,ROW(C1)*3-MOD(COLUMN(C1)-1,3)-1),{"○","●";"△","△";"●","○"},2,0),OFFSET($F$50,INT(COLUMN(E:E)/3)-1,ROW(C1)*3-MOD(COLUMN(C1)-1,3)-1))</f>
        <v>0</v>
      </c>
      <c r="F51" s="265"/>
      <c r="G51" s="265"/>
      <c r="H51" s="275"/>
      <c r="I51" s="62"/>
      <c r="J51" s="85" t="str">
        <f>IF(COUNT(I51,K51)&lt;2,"",TEXT(I51-K51,"○;●;△"))</f>
        <v/>
      </c>
      <c r="K51" s="63"/>
      <c r="L51" s="64">
        <v>8</v>
      </c>
      <c r="M51" s="83" t="str">
        <f>IF(COUNT(L51,N51)&lt;2,"",TEXT(L51-N51,"○;●;△"))</f>
        <v>○</v>
      </c>
      <c r="N51" s="65">
        <v>0</v>
      </c>
      <c r="O51" s="64"/>
      <c r="P51" s="83" t="str">
        <f>IF(COUNT(O51,Q51)&lt;2,"",TEXT(O51-Q51,"○;●;△"))</f>
        <v/>
      </c>
      <c r="Q51" s="65"/>
      <c r="R51" s="66"/>
      <c r="S51" s="83" t="str">
        <f>IF(COUNT(R51,T51)&lt;2,"",TEXT(R51-T51,"○;●;△"))</f>
        <v/>
      </c>
      <c r="T51" s="66"/>
      <c r="U51" s="64">
        <v>0</v>
      </c>
      <c r="V51" s="83" t="str">
        <f t="shared" si="21"/>
        <v>●</v>
      </c>
      <c r="W51" s="65">
        <v>1</v>
      </c>
      <c r="X51" s="64"/>
      <c r="Y51" s="83" t="str">
        <f t="shared" si="22"/>
        <v/>
      </c>
      <c r="Z51" s="66"/>
      <c r="AA51" s="25">
        <f t="shared" ref="AA51:AC57" ca="1" si="23">COUNTIF($C51:$Z51,AA$61)</f>
        <v>1</v>
      </c>
      <c r="AB51" s="26">
        <f t="shared" ca="1" si="23"/>
        <v>1</v>
      </c>
      <c r="AC51" s="24">
        <f t="shared" ca="1" si="23"/>
        <v>0</v>
      </c>
      <c r="AD51" s="26">
        <f t="shared" ref="AD51:AD57" ca="1" si="24">AA51*3+AC51</f>
        <v>3</v>
      </c>
      <c r="AE51" s="26">
        <f t="shared" ref="AE51:AF57" ca="1" si="25">SUMIF($C$61:$Z$61,AE$49,$C51:$Z51)</f>
        <v>8</v>
      </c>
      <c r="AF51" s="26">
        <f t="shared" ca="1" si="25"/>
        <v>1</v>
      </c>
      <c r="AG51" s="27">
        <f t="shared" ref="AG51:AG57" ca="1" si="26">AE51-AF51</f>
        <v>7</v>
      </c>
      <c r="AH51" s="28">
        <f t="shared" ref="AH51:AH57" ca="1" si="27">SUMPRODUCT(($AD$50:$AD$57*10^5+$AG$50:$AG$57&gt;AD51*10^5+AG51)*1)+1</f>
        <v>3</v>
      </c>
      <c r="AL51" s="34"/>
      <c r="AM51" s="34"/>
      <c r="AN51" s="34"/>
    </row>
    <row r="52" spans="1:40" ht="22.5" customHeight="1">
      <c r="B52" s="170" t="s">
        <v>147</v>
      </c>
      <c r="C52" s="83">
        <f ca="1">IF(MOD(COLUMN(A2),3)=2,VLOOKUP(OFFSET($F$50,INT(COLUMN(C:C)/3)-1,ROW(A2)*3-MOD(COLUMN(A2)-1,3)-1),{"○","●";"△","△";"●","○"},2,0),OFFSET($F$50,INT(COLUMN(C:C)/3)-1,ROW(A2)*3-MOD(COLUMN(A2)-1,3)-1))</f>
        <v>0</v>
      </c>
      <c r="D52" s="83" t="str">
        <f ca="1">IF(MOD(COLUMN(B2),3)=2,VLOOKUP(OFFSET($F$50,INT(COLUMN(D:D)/3)-1,ROW(B2)*3-MOD(COLUMN(B2)-1,3)-1),{"○","●";"△","△";"●","○"},2,0),OFFSET($F$50,INT(COLUMN(D:D)/3)-1,ROW(B2)*3-MOD(COLUMN(B2)-1,3)-1))</f>
        <v>●</v>
      </c>
      <c r="E52" s="84">
        <f ca="1">IF(MOD(COLUMN(C2),3)=2,VLOOKUP(OFFSET($F$50,INT(COLUMN(E:E)/3)-1,ROW(C2)*3-MOD(COLUMN(C2)-1,3)-1),{"○","●";"△","△";"●","○"},2,0),OFFSET($F$50,INT(COLUMN(E:E)/3)-1,ROW(C2)*3-MOD(COLUMN(C2)-1,3)-1))</f>
        <v>3</v>
      </c>
      <c r="F52" s="86">
        <f ca="1">IF(MOD(COLUMN(D2),3)=2,VLOOKUP(OFFSET($F$50,INT(COLUMN(F:F)/3)-1,ROW(D2)*3-MOD(COLUMN(D2)-1,3)-1),{"○","●";"△","△";"●","○"},2,0),OFFSET($F$50,INT(COLUMN(F:F)/3)-1,ROW(D2)*3-MOD(COLUMN(D2)-1,3)-1))</f>
        <v>0</v>
      </c>
      <c r="G52" s="83" t="e">
        <f ca="1">IF(MOD(COLUMN(E2),3)=2,VLOOKUP(OFFSET($F$50,INT(COLUMN(G:G)/3)-1,ROW(E2)*3-MOD(COLUMN(E2)-1,3)-1),{"○","●";"△","△";"●","○"},2,0),OFFSET($F$50,INT(COLUMN(G:G)/3)-1,ROW(E2)*3-MOD(COLUMN(E2)-1,3)-1))</f>
        <v>#N/A</v>
      </c>
      <c r="H52" s="84">
        <f ca="1">IF(MOD(COLUMN(F2),3)=2,VLOOKUP(OFFSET($F$50,INT(COLUMN(H:H)/3)-1,ROW(F2)*3-MOD(COLUMN(F2)-1,3)-1),{"○","●";"△","△";"●","○"},2,0),OFFSET($F$50,INT(COLUMN(H:H)/3)-1,ROW(F2)*3-MOD(COLUMN(F2)-1,3)-1))</f>
        <v>0</v>
      </c>
      <c r="I52" s="265"/>
      <c r="J52" s="265"/>
      <c r="K52" s="275"/>
      <c r="L52" s="57"/>
      <c r="M52" s="80" t="str">
        <f>IF(COUNT(L52,N52)&lt;2,"",TEXT(L52-N52,"○;●;△"))</f>
        <v/>
      </c>
      <c r="N52" s="58"/>
      <c r="O52" s="57"/>
      <c r="P52" s="80" t="str">
        <f>IF(COUNT(O52,Q52)&lt;2,"",TEXT(O52-Q52,"○;●;△"))</f>
        <v/>
      </c>
      <c r="Q52" s="58"/>
      <c r="R52" s="67"/>
      <c r="S52" s="80" t="str">
        <f>IF(COUNT(R52,T52)&lt;2,"",TEXT(R52-T52,"○;●;△"))</f>
        <v/>
      </c>
      <c r="T52" s="67"/>
      <c r="U52" s="57">
        <v>2</v>
      </c>
      <c r="V52" s="83" t="str">
        <f t="shared" si="21"/>
        <v>△</v>
      </c>
      <c r="W52" s="58">
        <v>2</v>
      </c>
      <c r="X52" s="57"/>
      <c r="Y52" s="83" t="str">
        <f t="shared" si="22"/>
        <v/>
      </c>
      <c r="Z52" s="67"/>
      <c r="AA52" s="25">
        <f t="shared" ca="1" si="23"/>
        <v>0</v>
      </c>
      <c r="AB52" s="26">
        <f t="shared" ca="1" si="23"/>
        <v>1</v>
      </c>
      <c r="AC52" s="24">
        <f t="shared" ca="1" si="23"/>
        <v>1</v>
      </c>
      <c r="AD52" s="26">
        <f t="shared" ca="1" si="24"/>
        <v>1</v>
      </c>
      <c r="AE52" s="26">
        <f t="shared" ca="1" si="25"/>
        <v>2</v>
      </c>
      <c r="AF52" s="26">
        <f t="shared" ca="1" si="25"/>
        <v>5</v>
      </c>
      <c r="AG52" s="27">
        <f t="shared" ca="1" si="26"/>
        <v>-3</v>
      </c>
      <c r="AH52" s="28">
        <f t="shared" ca="1" si="27"/>
        <v>5</v>
      </c>
      <c r="AL52" s="34"/>
      <c r="AM52" s="34"/>
      <c r="AN52" s="34"/>
    </row>
    <row r="53" spans="1:40" ht="22.5" customHeight="1">
      <c r="B53" s="170" t="s">
        <v>101</v>
      </c>
      <c r="C53" s="83">
        <f ca="1">IF(MOD(COLUMN(A3),3)=2,VLOOKUP(OFFSET($F$50,INT(COLUMN(C:C)/3)-1,ROW(A3)*3-MOD(COLUMN(A3)-1,3)-1),{"○","●";"△","△";"●","○"},2,0),OFFSET($F$50,INT(COLUMN(C:C)/3)-1,ROW(A3)*3-MOD(COLUMN(A3)-1,3)-1))</f>
        <v>0</v>
      </c>
      <c r="D53" s="83" t="e">
        <f ca="1">IF(MOD(COLUMN(B3),3)=2,VLOOKUP(OFFSET($F$50,INT(COLUMN(D:D)/3)-1,ROW(B3)*3-MOD(COLUMN(B3)-1,3)-1),{"○","●";"△","△";"●","○"},2,0),OFFSET($F$50,INT(COLUMN(D:D)/3)-1,ROW(B3)*3-MOD(COLUMN(B3)-1,3)-1))</f>
        <v>#N/A</v>
      </c>
      <c r="E53" s="84">
        <f ca="1">IF(MOD(COLUMN(C3),3)=2,VLOOKUP(OFFSET($F$50,INT(COLUMN(E:E)/3)-1,ROW(C3)*3-MOD(COLUMN(C3)-1,3)-1),{"○","●";"△","△";"●","○"},2,0),OFFSET($F$50,INT(COLUMN(E:E)/3)-1,ROW(C3)*3-MOD(COLUMN(C3)-1,3)-1))</f>
        <v>0</v>
      </c>
      <c r="F53" s="86">
        <f ca="1">IF(MOD(COLUMN(D3),3)=2,VLOOKUP(OFFSET($F$50,INT(COLUMN(F:F)/3)-1,ROW(D3)*3-MOD(COLUMN(D3)-1,3)-1),{"○","●";"△","△";"●","○"},2,0),OFFSET($F$50,INT(COLUMN(F:F)/3)-1,ROW(D3)*3-MOD(COLUMN(D3)-1,3)-1))</f>
        <v>0</v>
      </c>
      <c r="G53" s="83" t="str">
        <f ca="1">IF(MOD(COLUMN(E3),3)=2,VLOOKUP(OFFSET($F$50,INT(COLUMN(G:G)/3)-1,ROW(E3)*3-MOD(COLUMN(E3)-1,3)-1),{"○","●";"△","△";"●","○"},2,0),OFFSET($F$50,INT(COLUMN(G:G)/3)-1,ROW(E3)*3-MOD(COLUMN(E3)-1,3)-1))</f>
        <v>●</v>
      </c>
      <c r="H53" s="84">
        <f ca="1">IF(MOD(COLUMN(F3),3)=2,VLOOKUP(OFFSET($F$50,INT(COLUMN(H:H)/3)-1,ROW(F3)*3-MOD(COLUMN(F3)-1,3)-1),{"○","●";"△","△";"●","○"},2,0),OFFSET($F$50,INT(COLUMN(H:H)/3)-1,ROW(F3)*3-MOD(COLUMN(F3)-1,3)-1))</f>
        <v>8</v>
      </c>
      <c r="I53" s="86">
        <f ca="1">IF(MOD(COLUMN(G3),3)=2,VLOOKUP(OFFSET($F$50,INT(COLUMN(I:I)/3)-1,ROW(G3)*3-MOD(COLUMN(G3)-1,3)-1),{"○","●";"△","△";"●","○"},2,0),OFFSET($F$50,INT(COLUMN(I:I)/3)-1,ROW(G3)*3-MOD(COLUMN(G3)-1,3)-1))</f>
        <v>0</v>
      </c>
      <c r="J53" s="83" t="e">
        <f ca="1">IF(MOD(COLUMN(H3),3)=2,VLOOKUP(OFFSET($F$50,INT(COLUMN(J:J)/3)-1,ROW(H3)*3-MOD(COLUMN(H3)-1,3)-1),{"○","●";"△","△";"●","○"},2,0),OFFSET($F$50,INT(COLUMN(J:J)/3)-1,ROW(H3)*3-MOD(COLUMN(H3)-1,3)-1))</f>
        <v>#N/A</v>
      </c>
      <c r="K53" s="84">
        <f ca="1">IF(MOD(COLUMN(I3),3)=2,VLOOKUP(OFFSET($F$50,INT(COLUMN(K:K)/3)-1,ROW(I3)*3-MOD(COLUMN(I3)-1,3)-1),{"○","●";"△","△";"●","○"},2,0),OFFSET($F$50,INT(COLUMN(K:K)/3)-1,ROW(I3)*3-MOD(COLUMN(I3)-1,3)-1))</f>
        <v>0</v>
      </c>
      <c r="L53" s="265"/>
      <c r="M53" s="265"/>
      <c r="N53" s="275"/>
      <c r="O53" s="62">
        <v>0</v>
      </c>
      <c r="P53" s="85" t="str">
        <f>IF(COUNT(O53,Q53)&lt;2,"",TEXT(O53-Q53,"○;●;△"))</f>
        <v>●</v>
      </c>
      <c r="Q53" s="63">
        <v>4</v>
      </c>
      <c r="R53" s="66"/>
      <c r="S53" s="83" t="str">
        <f>IF(COUNT(R53,T53)&lt;2,"",TEXT(R53-T53,"○;●;△"))</f>
        <v/>
      </c>
      <c r="T53" s="66"/>
      <c r="U53" s="64"/>
      <c r="V53" s="83" t="str">
        <f t="shared" si="21"/>
        <v/>
      </c>
      <c r="W53" s="65"/>
      <c r="X53" s="64"/>
      <c r="Y53" s="83" t="str">
        <f t="shared" si="22"/>
        <v/>
      </c>
      <c r="Z53" s="66"/>
      <c r="AA53" s="25">
        <f t="shared" ca="1" si="23"/>
        <v>0</v>
      </c>
      <c r="AB53" s="26">
        <f t="shared" ca="1" si="23"/>
        <v>2</v>
      </c>
      <c r="AC53" s="24">
        <f t="shared" ca="1" si="23"/>
        <v>0</v>
      </c>
      <c r="AD53" s="26">
        <f t="shared" ca="1" si="24"/>
        <v>0</v>
      </c>
      <c r="AE53" s="26">
        <f t="shared" ca="1" si="25"/>
        <v>0</v>
      </c>
      <c r="AF53" s="26">
        <f t="shared" ca="1" si="25"/>
        <v>12</v>
      </c>
      <c r="AG53" s="27">
        <f t="shared" ca="1" si="26"/>
        <v>-12</v>
      </c>
      <c r="AH53" s="28">
        <f t="shared" ca="1" si="27"/>
        <v>8</v>
      </c>
      <c r="AL53" s="34"/>
      <c r="AM53" s="34"/>
      <c r="AN53" s="34"/>
    </row>
    <row r="54" spans="1:40" ht="22.5" customHeight="1">
      <c r="B54" s="170" t="s">
        <v>102</v>
      </c>
      <c r="C54" s="83">
        <f ca="1">IF(MOD(COLUMN(A4),3)=2,VLOOKUP(OFFSET($F$50,INT(COLUMN(C:C)/3)-1,ROW(A4)*3-MOD(COLUMN(A4)-1,3)-1),{"○","●";"△","△";"●","○"},2,0),OFFSET($F$50,INT(COLUMN(C:C)/3)-1,ROW(A4)*3-MOD(COLUMN(A4)-1,3)-1))</f>
        <v>0</v>
      </c>
      <c r="D54" s="83" t="e">
        <f ca="1">IF(MOD(COLUMN(B4),3)=2,VLOOKUP(OFFSET($F$50,INT(COLUMN(D:D)/3)-1,ROW(B4)*3-MOD(COLUMN(B4)-1,3)-1),{"○","●";"△","△";"●","○"},2,0),OFFSET($F$50,INT(COLUMN(D:D)/3)-1,ROW(B4)*3-MOD(COLUMN(B4)-1,3)-1))</f>
        <v>#N/A</v>
      </c>
      <c r="E54" s="84">
        <f ca="1">IF(MOD(COLUMN(C4),3)=2,VLOOKUP(OFFSET($F$50,INT(COLUMN(E:E)/3)-1,ROW(C4)*3-MOD(COLUMN(C4)-1,3)-1),{"○","●";"△","△";"●","○"},2,0),OFFSET($F$50,INT(COLUMN(E:E)/3)-1,ROW(C4)*3-MOD(COLUMN(C4)-1,3)-1))</f>
        <v>0</v>
      </c>
      <c r="F54" s="86">
        <f ca="1">IF(MOD(COLUMN(D4),3)=2,VLOOKUP(OFFSET($F$50,INT(COLUMN(F:F)/3)-1,ROW(D4)*3-MOD(COLUMN(D4)-1,3)-1),{"○","●";"△","△";"●","○"},2,0),OFFSET($F$50,INT(COLUMN(F:F)/3)-1,ROW(D4)*3-MOD(COLUMN(D4)-1,3)-1))</f>
        <v>0</v>
      </c>
      <c r="G54" s="83" t="e">
        <f ca="1">IF(MOD(COLUMN(E4),3)=2,VLOOKUP(OFFSET($F$50,INT(COLUMN(G:G)/3)-1,ROW(E4)*3-MOD(COLUMN(E4)-1,3)-1),{"○","●";"△","△";"●","○"},2,0),OFFSET($F$50,INT(COLUMN(G:G)/3)-1,ROW(E4)*3-MOD(COLUMN(E4)-1,3)-1))</f>
        <v>#N/A</v>
      </c>
      <c r="H54" s="84">
        <f ca="1">IF(MOD(COLUMN(F4),3)=2,VLOOKUP(OFFSET($F$50,INT(COLUMN(H:H)/3)-1,ROW(F4)*3-MOD(COLUMN(F4)-1,3)-1),{"○","●";"△","△";"●","○"},2,0),OFFSET($F$50,INT(COLUMN(H:H)/3)-1,ROW(F4)*3-MOD(COLUMN(F4)-1,3)-1))</f>
        <v>0</v>
      </c>
      <c r="I54" s="86">
        <f ca="1">IF(MOD(COLUMN(G4),3)=2,VLOOKUP(OFFSET($F$50,INT(COLUMN(I:I)/3)-1,ROW(G4)*3-MOD(COLUMN(G4)-1,3)-1),{"○","●";"△","△";"●","○"},2,0),OFFSET($F$50,INT(COLUMN(I:I)/3)-1,ROW(G4)*3-MOD(COLUMN(G4)-1,3)-1))</f>
        <v>0</v>
      </c>
      <c r="J54" s="83" t="e">
        <f ca="1">IF(MOD(COLUMN(H4),3)=2,VLOOKUP(OFFSET($F$50,INT(COLUMN(J:J)/3)-1,ROW(H4)*3-MOD(COLUMN(H4)-1,3)-1),{"○","●";"△","△";"●","○"},2,0),OFFSET($F$50,INT(COLUMN(J:J)/3)-1,ROW(H4)*3-MOD(COLUMN(H4)-1,3)-1))</f>
        <v>#N/A</v>
      </c>
      <c r="K54" s="84">
        <f ca="1">IF(MOD(COLUMN(I4),3)=2,VLOOKUP(OFFSET($F$50,INT(COLUMN(K:K)/3)-1,ROW(I4)*3-MOD(COLUMN(I4)-1,3)-1),{"○","●";"△","△";"●","○"},2,0),OFFSET($F$50,INT(COLUMN(K:K)/3)-1,ROW(I4)*3-MOD(COLUMN(I4)-1,3)-1))</f>
        <v>0</v>
      </c>
      <c r="L54" s="86">
        <f ca="1">IF(MOD(COLUMN(J4),3)=2,VLOOKUP(OFFSET($F$50,INT(COLUMN(L:L)/3)-1,ROW(J4)*3-MOD(COLUMN(J4)-1,3)-1),{"○","●";"△","△";"●","○"},2,0),OFFSET($F$50,INT(COLUMN(L:L)/3)-1,ROW(J4)*3-MOD(COLUMN(J4)-1,3)-1))</f>
        <v>4</v>
      </c>
      <c r="M54" s="83" t="str">
        <f ca="1">IF(MOD(COLUMN(K4),3)=2,VLOOKUP(OFFSET($F$50,INT(COLUMN(M:M)/3)-1,ROW(K4)*3-MOD(COLUMN(K4)-1,3)-1),{"○","●";"△","△";"●","○"},2,0),OFFSET($F$50,INT(COLUMN(M:M)/3)-1,ROW(K4)*3-MOD(COLUMN(K4)-1,3)-1))</f>
        <v>○</v>
      </c>
      <c r="N54" s="84">
        <f ca="1">IF(MOD(COLUMN(L4),3)=2,VLOOKUP(OFFSET($F$50,INT(COLUMN(N:N)/3)-1,ROW(L4)*3-MOD(COLUMN(L4)-1,3)-1),{"○","●";"△","△";"●","○"},2,0),OFFSET($F$50,INT(COLUMN(N:N)/3)-1,ROW(L4)*3-MOD(COLUMN(L4)-1,3)-1))</f>
        <v>0</v>
      </c>
      <c r="O54" s="265"/>
      <c r="P54" s="265"/>
      <c r="Q54" s="265"/>
      <c r="R54" s="64">
        <v>12</v>
      </c>
      <c r="S54" s="83" t="str">
        <f>IF(COUNT(R54,T54)&lt;2,"",TEXT(R54-T54,"○;●;△"))</f>
        <v>○</v>
      </c>
      <c r="T54" s="66">
        <v>1</v>
      </c>
      <c r="U54" s="64"/>
      <c r="V54" s="83" t="str">
        <f t="shared" si="21"/>
        <v/>
      </c>
      <c r="W54" s="65"/>
      <c r="X54" s="64"/>
      <c r="Y54" s="83" t="str">
        <f t="shared" si="22"/>
        <v/>
      </c>
      <c r="Z54" s="66"/>
      <c r="AA54" s="25">
        <f t="shared" ca="1" si="23"/>
        <v>2</v>
      </c>
      <c r="AB54" s="26">
        <f t="shared" ca="1" si="23"/>
        <v>0</v>
      </c>
      <c r="AC54" s="24">
        <f t="shared" ca="1" si="23"/>
        <v>0</v>
      </c>
      <c r="AD54" s="26">
        <f t="shared" ca="1" si="24"/>
        <v>6</v>
      </c>
      <c r="AE54" s="26">
        <f t="shared" ca="1" si="25"/>
        <v>16</v>
      </c>
      <c r="AF54" s="26">
        <f t="shared" ca="1" si="25"/>
        <v>1</v>
      </c>
      <c r="AG54" s="27">
        <f t="shared" ca="1" si="26"/>
        <v>15</v>
      </c>
      <c r="AH54" s="28">
        <f t="shared" ca="1" si="27"/>
        <v>1</v>
      </c>
      <c r="AL54" s="34"/>
      <c r="AM54" s="34"/>
      <c r="AN54" s="34"/>
    </row>
    <row r="55" spans="1:40" ht="22.5" customHeight="1">
      <c r="B55" s="170" t="s">
        <v>148</v>
      </c>
      <c r="C55" s="83">
        <f ca="1">IF(MOD(COLUMN(A5),3)=2,VLOOKUP(OFFSET($F$50,INT(COLUMN(C:C)/3)-1,ROW(A5)*3-MOD(COLUMN(A5)-1,3)-1),{"○","●";"△","△";"●","○"},2,0),OFFSET($F$50,INT(COLUMN(C:C)/3)-1,ROW(A5)*3-MOD(COLUMN(A5)-1,3)-1))</f>
        <v>0</v>
      </c>
      <c r="D55" s="83" t="e">
        <f ca="1">IF(MOD(COLUMN(B5),3)=2,VLOOKUP(OFFSET($F$50,INT(COLUMN(D:D)/3)-1,ROW(B5)*3-MOD(COLUMN(B5)-1,3)-1),{"○","●";"△","△";"●","○"},2,0),OFFSET($F$50,INT(COLUMN(D:D)/3)-1,ROW(B5)*3-MOD(COLUMN(B5)-1,3)-1))</f>
        <v>#N/A</v>
      </c>
      <c r="E55" s="84">
        <f ca="1">IF(MOD(COLUMN(C5),3)=2,VLOOKUP(OFFSET($F$50,INT(COLUMN(E:E)/3)-1,ROW(C5)*3-MOD(COLUMN(C5)-1,3)-1),{"○","●";"△","△";"●","○"},2,0),OFFSET($F$50,INT(COLUMN(E:E)/3)-1,ROW(C5)*3-MOD(COLUMN(C5)-1,3)-1))</f>
        <v>0</v>
      </c>
      <c r="F55" s="86">
        <f ca="1">IF(MOD(COLUMN(D5),3)=2,VLOOKUP(OFFSET($F$50,INT(COLUMN(F:F)/3)-1,ROW(D5)*3-MOD(COLUMN(D5)-1,3)-1),{"○","●";"△","△";"●","○"},2,0),OFFSET($F$50,INT(COLUMN(F:F)/3)-1,ROW(D5)*3-MOD(COLUMN(D5)-1,3)-1))</f>
        <v>0</v>
      </c>
      <c r="G55" s="83" t="e">
        <f ca="1">IF(MOD(COLUMN(E5),3)=2,VLOOKUP(OFFSET($F$50,INT(COLUMN(G:G)/3)-1,ROW(E5)*3-MOD(COLUMN(E5)-1,3)-1),{"○","●";"△","△";"●","○"},2,0),OFFSET($F$50,INT(COLUMN(G:G)/3)-1,ROW(E5)*3-MOD(COLUMN(E5)-1,3)-1))</f>
        <v>#N/A</v>
      </c>
      <c r="H55" s="84">
        <f ca="1">IF(MOD(COLUMN(F5),3)=2,VLOOKUP(OFFSET($F$50,INT(COLUMN(H:H)/3)-1,ROW(F5)*3-MOD(COLUMN(F5)-1,3)-1),{"○","●";"△","△";"●","○"},2,0),OFFSET($F$50,INT(COLUMN(H:H)/3)-1,ROW(F5)*3-MOD(COLUMN(F5)-1,3)-1))</f>
        <v>0</v>
      </c>
      <c r="I55" s="86">
        <f ca="1">IF(MOD(COLUMN(G5),3)=2,VLOOKUP(OFFSET($F$50,INT(COLUMN(I:I)/3)-1,ROW(G5)*3-MOD(COLUMN(G5)-1,3)-1),{"○","●";"△","△";"●","○"},2,0),OFFSET($F$50,INT(COLUMN(I:I)/3)-1,ROW(G5)*3-MOD(COLUMN(G5)-1,3)-1))</f>
        <v>0</v>
      </c>
      <c r="J55" s="83" t="e">
        <f ca="1">IF(MOD(COLUMN(H5),3)=2,VLOOKUP(OFFSET($F$50,INT(COLUMN(J:J)/3)-1,ROW(H5)*3-MOD(COLUMN(H5)-1,3)-1),{"○","●";"△","△";"●","○"},2,0),OFFSET($F$50,INT(COLUMN(J:J)/3)-1,ROW(H5)*3-MOD(COLUMN(H5)-1,3)-1))</f>
        <v>#N/A</v>
      </c>
      <c r="K55" s="84">
        <f ca="1">IF(MOD(COLUMN(I5),3)=2,VLOOKUP(OFFSET($F$50,INT(COLUMN(K:K)/3)-1,ROW(I5)*3-MOD(COLUMN(I5)-1,3)-1),{"○","●";"△","△";"●","○"},2,0),OFFSET($F$50,INT(COLUMN(K:K)/3)-1,ROW(I5)*3-MOD(COLUMN(I5)-1,3)-1))</f>
        <v>0</v>
      </c>
      <c r="L55" s="86">
        <f ca="1">IF(MOD(COLUMN(J5),3)=2,VLOOKUP(OFFSET($F$50,INT(COLUMN(L:L)/3)-1,ROW(J5)*3-MOD(COLUMN(J5)-1,3)-1),{"○","●";"△","△";"●","○"},2,0),OFFSET($F$50,INT(COLUMN(L:L)/3)-1,ROW(J5)*3-MOD(COLUMN(J5)-1,3)-1))</f>
        <v>0</v>
      </c>
      <c r="M55" s="83" t="e">
        <f ca="1">IF(MOD(COLUMN(K5),3)=2,VLOOKUP(OFFSET($F$50,INT(COLUMN(M:M)/3)-1,ROW(K5)*3-MOD(COLUMN(K5)-1,3)-1),{"○","●";"△","△";"●","○"},2,0),OFFSET($F$50,INT(COLUMN(M:M)/3)-1,ROW(K5)*3-MOD(COLUMN(K5)-1,3)-1))</f>
        <v>#N/A</v>
      </c>
      <c r="N55" s="84">
        <f ca="1">IF(MOD(COLUMN(L5),3)=2,VLOOKUP(OFFSET($F$50,INT(COLUMN(N:N)/3)-1,ROW(L5)*3-MOD(COLUMN(L5)-1,3)-1),{"○","●";"△","△";"●","○"},2,0),OFFSET($F$50,INT(COLUMN(N:N)/3)-1,ROW(L5)*3-MOD(COLUMN(L5)-1,3)-1))</f>
        <v>0</v>
      </c>
      <c r="O55" s="86">
        <f ca="1">IF(MOD(COLUMN(M5),3)=2,VLOOKUP(OFFSET($F$50,INT(COLUMN(O:O)/3)-1,ROW(M5)*3-MOD(COLUMN(M5)-1,3)-1),{"○","●";"△","△";"●","○"},2,0),OFFSET($F$50,INT(COLUMN(O:O)/3)-1,ROW(M5)*3-MOD(COLUMN(M5)-1,3)-1))</f>
        <v>1</v>
      </c>
      <c r="P55" s="83" t="str">
        <f ca="1">IF(MOD(COLUMN(N5),3)=2,VLOOKUP(OFFSET($F$50,INT(COLUMN(P:P)/3)-1,ROW(N5)*3-MOD(COLUMN(N5)-1,3)-1),{"○","●";"△","△";"●","○"},2,0),OFFSET($F$50,INT(COLUMN(P:P)/3)-1,ROW(N5)*3-MOD(COLUMN(N5)-1,3)-1))</f>
        <v>●</v>
      </c>
      <c r="Q55" s="84">
        <f ca="1">IF(MOD(COLUMN(O5),3)=2,VLOOKUP(OFFSET($F$50,INT(COLUMN(Q:Q)/3)-1,ROW(O5)*3-MOD(COLUMN(O5)-1,3)-1),{"○","●";"△","△";"●","○"},2,0),OFFSET($F$50,INT(COLUMN(Q:Q)/3)-1,ROW(O5)*3-MOD(COLUMN(O5)-1,3)-1))</f>
        <v>12</v>
      </c>
      <c r="R55" s="265"/>
      <c r="S55" s="265"/>
      <c r="T55" s="265"/>
      <c r="U55" s="64"/>
      <c r="V55" s="83" t="str">
        <f t="shared" si="21"/>
        <v/>
      </c>
      <c r="W55" s="65"/>
      <c r="X55" s="64"/>
      <c r="Y55" s="83" t="str">
        <f t="shared" si="22"/>
        <v/>
      </c>
      <c r="Z55" s="66"/>
      <c r="AA55" s="25">
        <f t="shared" ca="1" si="23"/>
        <v>0</v>
      </c>
      <c r="AB55" s="26">
        <f t="shared" ca="1" si="23"/>
        <v>1</v>
      </c>
      <c r="AC55" s="24">
        <f t="shared" ca="1" si="23"/>
        <v>0</v>
      </c>
      <c r="AD55" s="26">
        <f t="shared" ca="1" si="24"/>
        <v>0</v>
      </c>
      <c r="AE55" s="26">
        <f t="shared" ca="1" si="25"/>
        <v>1</v>
      </c>
      <c r="AF55" s="26">
        <f t="shared" ca="1" si="25"/>
        <v>12</v>
      </c>
      <c r="AG55" s="27">
        <f t="shared" ca="1" si="26"/>
        <v>-11</v>
      </c>
      <c r="AH55" s="28">
        <f t="shared" ca="1" si="27"/>
        <v>7</v>
      </c>
      <c r="AL55" s="34"/>
      <c r="AM55" s="34"/>
      <c r="AN55" s="34"/>
    </row>
    <row r="56" spans="1:40" ht="22.5" customHeight="1">
      <c r="B56" s="170" t="s">
        <v>149</v>
      </c>
      <c r="C56" s="83">
        <f ca="1">IF(MOD(COLUMN(A6),3)=2,VLOOKUP(OFFSET($F$50,INT(COLUMN(C:C)/3)-1,ROW(A6)*3-MOD(COLUMN(A6)-1,3)-1),{"○","●";"△","△";"●","○"},2,0),OFFSET($F$50,INT(COLUMN(C:C)/3)-1,ROW(A6)*3-MOD(COLUMN(A6)-1,3)-1))</f>
        <v>0</v>
      </c>
      <c r="D56" s="83" t="e">
        <f ca="1">IF(MOD(COLUMN(B6),3)=2,VLOOKUP(OFFSET($F$50,INT(COLUMN(D:D)/3)-1,ROW(B6)*3-MOD(COLUMN(B6)-1,3)-1),{"○","●";"△","△";"●","○"},2,0),OFFSET($F$50,INT(COLUMN(D:D)/3)-1,ROW(B6)*3-MOD(COLUMN(B6)-1,3)-1))</f>
        <v>#N/A</v>
      </c>
      <c r="E56" s="84">
        <f ca="1">IF(MOD(COLUMN(C6),3)=2,VLOOKUP(OFFSET($F$50,INT(COLUMN(E:E)/3)-1,ROW(C6)*3-MOD(COLUMN(C6)-1,3)-1),{"○","●";"△","△";"●","○"},2,0),OFFSET($F$50,INT(COLUMN(E:E)/3)-1,ROW(C6)*3-MOD(COLUMN(C6)-1,3)-1))</f>
        <v>0</v>
      </c>
      <c r="F56" s="86">
        <f ca="1">IF(MOD(COLUMN(D6),3)=2,VLOOKUP(OFFSET($F$50,INT(COLUMN(F:F)/3)-1,ROW(D6)*3-MOD(COLUMN(D6)-1,3)-1),{"○","●";"△","△";"●","○"},2,0),OFFSET($F$50,INT(COLUMN(F:F)/3)-1,ROW(D6)*3-MOD(COLUMN(D6)-1,3)-1))</f>
        <v>1</v>
      </c>
      <c r="G56" s="83" t="str">
        <f ca="1">IF(MOD(COLUMN(E6),3)=2,VLOOKUP(OFFSET($F$50,INT(COLUMN(G:G)/3)-1,ROW(E6)*3-MOD(COLUMN(E6)-1,3)-1),{"○","●";"△","△";"●","○"},2,0),OFFSET($F$50,INT(COLUMN(G:G)/3)-1,ROW(E6)*3-MOD(COLUMN(E6)-1,3)-1))</f>
        <v>○</v>
      </c>
      <c r="H56" s="84">
        <f ca="1">IF(MOD(COLUMN(F6),3)=2,VLOOKUP(OFFSET($F$50,INT(COLUMN(H:H)/3)-1,ROW(F6)*3-MOD(COLUMN(F6)-1,3)-1),{"○","●";"△","△";"●","○"},2,0),OFFSET($F$50,INT(COLUMN(H:H)/3)-1,ROW(F6)*3-MOD(COLUMN(F6)-1,3)-1))</f>
        <v>0</v>
      </c>
      <c r="I56" s="86">
        <f ca="1">IF(MOD(COLUMN(G6),3)=2,VLOOKUP(OFFSET($F$50,INT(COLUMN(I:I)/3)-1,ROW(G6)*3-MOD(COLUMN(G6)-1,3)-1),{"○","●";"△","△";"●","○"},2,0),OFFSET($F$50,INT(COLUMN(I:I)/3)-1,ROW(G6)*3-MOD(COLUMN(G6)-1,3)-1))</f>
        <v>2</v>
      </c>
      <c r="J56" s="83" t="str">
        <f ca="1">IF(MOD(COLUMN(H6),3)=2,VLOOKUP(OFFSET($F$50,INT(COLUMN(J:J)/3)-1,ROW(H6)*3-MOD(COLUMN(H6)-1,3)-1),{"○","●";"△","△";"●","○"},2,0),OFFSET($F$50,INT(COLUMN(J:J)/3)-1,ROW(H6)*3-MOD(COLUMN(H6)-1,3)-1))</f>
        <v>△</v>
      </c>
      <c r="K56" s="84">
        <f ca="1">IF(MOD(COLUMN(I6),3)=2,VLOOKUP(OFFSET($F$50,INT(COLUMN(K:K)/3)-1,ROW(I6)*3-MOD(COLUMN(I6)-1,3)-1),{"○","●";"△","△";"●","○"},2,0),OFFSET($F$50,INT(COLUMN(K:K)/3)-1,ROW(I6)*3-MOD(COLUMN(I6)-1,3)-1))</f>
        <v>2</v>
      </c>
      <c r="L56" s="86">
        <f ca="1">IF(MOD(COLUMN(J6),3)=2,VLOOKUP(OFFSET($F$50,INT(COLUMN(L:L)/3)-1,ROW(J6)*3-MOD(COLUMN(J6)-1,3)-1),{"○","●";"△","△";"●","○"},2,0),OFFSET($F$50,INT(COLUMN(L:L)/3)-1,ROW(J6)*3-MOD(COLUMN(J6)-1,3)-1))</f>
        <v>0</v>
      </c>
      <c r="M56" s="83" t="e">
        <f ca="1">IF(MOD(COLUMN(K6),3)=2,VLOOKUP(OFFSET($F$50,INT(COLUMN(M:M)/3)-1,ROW(K6)*3-MOD(COLUMN(K6)-1,3)-1),{"○","●";"△","△";"●","○"},2,0),OFFSET($F$50,INT(COLUMN(M:M)/3)-1,ROW(K6)*3-MOD(COLUMN(K6)-1,3)-1))</f>
        <v>#N/A</v>
      </c>
      <c r="N56" s="84">
        <f ca="1">IF(MOD(COLUMN(L6),3)=2,VLOOKUP(OFFSET($F$50,INT(COLUMN(N:N)/3)-1,ROW(L6)*3-MOD(COLUMN(L6)-1,3)-1),{"○","●";"△","△";"●","○"},2,0),OFFSET($F$50,INT(COLUMN(N:N)/3)-1,ROW(L6)*3-MOD(COLUMN(L6)-1,3)-1))</f>
        <v>0</v>
      </c>
      <c r="O56" s="86">
        <f ca="1">IF(MOD(COLUMN(M6),3)=2,VLOOKUP(OFFSET($F$50,INT(COLUMN(O:O)/3)-1,ROW(M6)*3-MOD(COLUMN(M6)-1,3)-1),{"○","●";"△","△";"●","○"},2,0),OFFSET($F$50,INT(COLUMN(O:O)/3)-1,ROW(M6)*3-MOD(COLUMN(M6)-1,3)-1))</f>
        <v>0</v>
      </c>
      <c r="P56" s="83" t="e">
        <f ca="1">IF(MOD(COLUMN(N6),3)=2,VLOOKUP(OFFSET($F$50,INT(COLUMN(P:P)/3)-1,ROW(N6)*3-MOD(COLUMN(N6)-1,3)-1),{"○","●";"△","△";"●","○"},2,0),OFFSET($F$50,INT(COLUMN(P:P)/3)-1,ROW(N6)*3-MOD(COLUMN(N6)-1,3)-1))</f>
        <v>#N/A</v>
      </c>
      <c r="Q56" s="84">
        <f ca="1">IF(MOD(COLUMN(O6),3)=2,VLOOKUP(OFFSET($F$50,INT(COLUMN(Q:Q)/3)-1,ROW(O6)*3-MOD(COLUMN(O6)-1,3)-1),{"○","●";"△","△";"●","○"},2,0),OFFSET($F$50,INT(COLUMN(Q:Q)/3)-1,ROW(O6)*3-MOD(COLUMN(O6)-1,3)-1))</f>
        <v>0</v>
      </c>
      <c r="R56" s="86">
        <f ca="1">IF(MOD(COLUMN(P6),3)=2,VLOOKUP(OFFSET($F$50,INT(COLUMN(R:R)/3)-1,ROW(P6)*3-MOD(COLUMN(P6)-1,3)-1),{"○","●";"△","△";"●","○"},2,0),OFFSET($F$50,INT(COLUMN(R:R)/3)-1,ROW(P6)*3-MOD(COLUMN(P6)-1,3)-1))</f>
        <v>0</v>
      </c>
      <c r="S56" s="83" t="e">
        <f ca="1">IF(MOD(COLUMN(Q6),3)=2,VLOOKUP(OFFSET($F$50,INT(COLUMN(S:S)/3)-1,ROW(Q6)*3-MOD(COLUMN(Q6)-1,3)-1),{"○","●";"△","△";"●","○"},2,0),OFFSET($F$50,INT(COLUMN(S:S)/3)-1,ROW(Q6)*3-MOD(COLUMN(Q6)-1,3)-1))</f>
        <v>#N/A</v>
      </c>
      <c r="T56" s="84">
        <f ca="1">IF(MOD(COLUMN(R6),3)=2,VLOOKUP(OFFSET($F$50,INT(COLUMN(T:T)/3)-1,ROW(R6)*3-MOD(COLUMN(R6)-1,3)-1),{"○","●";"△","△";"●","○"},2,0),OFFSET($F$50,INT(COLUMN(T:T)/3)-1,ROW(R6)*3-MOD(COLUMN(R6)-1,3)-1))</f>
        <v>0</v>
      </c>
      <c r="U56" s="265"/>
      <c r="V56" s="265"/>
      <c r="W56" s="265"/>
      <c r="X56" s="86"/>
      <c r="Y56" s="83" t="str">
        <f t="shared" si="22"/>
        <v/>
      </c>
      <c r="Z56" s="83"/>
      <c r="AA56" s="25">
        <f t="shared" ca="1" si="23"/>
        <v>1</v>
      </c>
      <c r="AB56" s="26">
        <f t="shared" ca="1" si="23"/>
        <v>0</v>
      </c>
      <c r="AC56" s="24">
        <f t="shared" ca="1" si="23"/>
        <v>1</v>
      </c>
      <c r="AD56" s="26">
        <f t="shared" ca="1" si="24"/>
        <v>4</v>
      </c>
      <c r="AE56" s="26">
        <f t="shared" ca="1" si="25"/>
        <v>3</v>
      </c>
      <c r="AF56" s="26">
        <f t="shared" ca="1" si="25"/>
        <v>2</v>
      </c>
      <c r="AG56" s="27">
        <f t="shared" ca="1" si="26"/>
        <v>1</v>
      </c>
      <c r="AH56" s="28">
        <f t="shared" ca="1" si="27"/>
        <v>2</v>
      </c>
      <c r="AL56" s="34"/>
      <c r="AM56" s="34"/>
      <c r="AN56" s="34"/>
    </row>
    <row r="57" spans="1:40" ht="22.5" customHeight="1" thickBot="1">
      <c r="B57" s="171" t="s">
        <v>108</v>
      </c>
      <c r="C57" s="87">
        <f ca="1">IF(MOD(COLUMN(A7),3)=2,VLOOKUP(OFFSET($F$50,INT(COLUMN(C:C)/3)-1,ROW(A7)*3-MOD(COLUMN(A7)-1,3)-1),{"○","●";"△","△";"●","○"},2,0),OFFSET($F$50,INT(COLUMN(C:C)/3)-1,ROW(A7)*3-MOD(COLUMN(A7)-1,3)-1))</f>
        <v>0</v>
      </c>
      <c r="D57" s="87" t="e">
        <f ca="1">IF(MOD(COLUMN(B7),3)=2,VLOOKUP(OFFSET($F$50,INT(COLUMN(D:D)/3)-1,ROW(B7)*3-MOD(COLUMN(B7)-1,3)-1),{"○","●";"△","△";"●","○"},2,0),OFFSET($F$50,INT(COLUMN(D:D)/3)-1,ROW(B7)*3-MOD(COLUMN(B7)-1,3)-1))</f>
        <v>#N/A</v>
      </c>
      <c r="E57" s="89">
        <f ca="1">IF(MOD(COLUMN(C7),3)=2,VLOOKUP(OFFSET($F$50,INT(COLUMN(E:E)/3)-1,ROW(C7)*3-MOD(COLUMN(C7)-1,3)-1),{"○","●";"△","△";"●","○"},2,0),OFFSET($F$50,INT(COLUMN(E:E)/3)-1,ROW(C7)*3-MOD(COLUMN(C7)-1,3)-1))</f>
        <v>0</v>
      </c>
      <c r="F57" s="88">
        <f ca="1">IF(MOD(COLUMN(D7),3)=2,VLOOKUP(OFFSET($F$50,INT(COLUMN(F:F)/3)-1,ROW(D7)*3-MOD(COLUMN(D7)-1,3)-1),{"○","●";"△","△";"●","○"},2,0),OFFSET($F$50,INT(COLUMN(F:F)/3)-1,ROW(D7)*3-MOD(COLUMN(D7)-1,3)-1))</f>
        <v>0</v>
      </c>
      <c r="G57" s="87" t="e">
        <f ca="1">IF(MOD(COLUMN(E7),3)=2,VLOOKUP(OFFSET($F$50,INT(COLUMN(G:G)/3)-1,ROW(E7)*3-MOD(COLUMN(E7)-1,3)-1),{"○","●";"△","△";"●","○"},2,0),OFFSET($F$50,INT(COLUMN(G:G)/3)-1,ROW(E7)*3-MOD(COLUMN(E7)-1,3)-1))</f>
        <v>#N/A</v>
      </c>
      <c r="H57" s="89">
        <f ca="1">IF(MOD(COLUMN(F7),3)=2,VLOOKUP(OFFSET($F$50,INT(COLUMN(H:H)/3)-1,ROW(F7)*3-MOD(COLUMN(F7)-1,3)-1),{"○","●";"△","△";"●","○"},2,0),OFFSET($F$50,INT(COLUMN(H:H)/3)-1,ROW(F7)*3-MOD(COLUMN(F7)-1,3)-1))</f>
        <v>0</v>
      </c>
      <c r="I57" s="88">
        <f ca="1">IF(MOD(COLUMN(G7),3)=2,VLOOKUP(OFFSET($F$50,INT(COLUMN(I:I)/3)-1,ROW(G7)*3-MOD(COLUMN(G7)-1,3)-1),{"○","●";"△","△";"●","○"},2,0),OFFSET($F$50,INT(COLUMN(I:I)/3)-1,ROW(G7)*3-MOD(COLUMN(G7)-1,3)-1))</f>
        <v>0</v>
      </c>
      <c r="J57" s="87" t="e">
        <f ca="1">IF(MOD(COLUMN(H7),3)=2,VLOOKUP(OFFSET($F$50,INT(COLUMN(J:J)/3)-1,ROW(H7)*3-MOD(COLUMN(H7)-1,3)-1),{"○","●";"△","△";"●","○"},2,0),OFFSET($F$50,INT(COLUMN(J:J)/3)-1,ROW(H7)*3-MOD(COLUMN(H7)-1,3)-1))</f>
        <v>#N/A</v>
      </c>
      <c r="K57" s="89">
        <f ca="1">IF(MOD(COLUMN(I7),3)=2,VLOOKUP(OFFSET($F$50,INT(COLUMN(K:K)/3)-1,ROW(I7)*3-MOD(COLUMN(I7)-1,3)-1),{"○","●";"△","△";"●","○"},2,0),OFFSET($F$50,INT(COLUMN(K:K)/3)-1,ROW(I7)*3-MOD(COLUMN(I7)-1,3)-1))</f>
        <v>0</v>
      </c>
      <c r="L57" s="88">
        <f ca="1">IF(MOD(COLUMN(J7),3)=2,VLOOKUP(OFFSET($F$50,INT(COLUMN(L:L)/3)-1,ROW(J7)*3-MOD(COLUMN(J7)-1,3)-1),{"○","●";"△","△";"●","○"},2,0),OFFSET($F$50,INT(COLUMN(L:L)/3)-1,ROW(J7)*3-MOD(COLUMN(J7)-1,3)-1))</f>
        <v>0</v>
      </c>
      <c r="M57" s="87" t="e">
        <f ca="1">IF(MOD(COLUMN(K7),3)=2,VLOOKUP(OFFSET($F$50,INT(COLUMN(M:M)/3)-1,ROW(K7)*3-MOD(COLUMN(K7)-1,3)-1),{"○","●";"△","△";"●","○"},2,0),OFFSET($F$50,INT(COLUMN(M:M)/3)-1,ROW(K7)*3-MOD(COLUMN(K7)-1,3)-1))</f>
        <v>#N/A</v>
      </c>
      <c r="N57" s="89">
        <f ca="1">IF(MOD(COLUMN(L7),3)=2,VLOOKUP(OFFSET($F$50,INT(COLUMN(N:N)/3)-1,ROW(L7)*3-MOD(COLUMN(L7)-1,3)-1),{"○","●";"△","△";"●","○"},2,0),OFFSET($F$50,INT(COLUMN(N:N)/3)-1,ROW(L7)*3-MOD(COLUMN(L7)-1,3)-1))</f>
        <v>0</v>
      </c>
      <c r="O57" s="88">
        <f ca="1">IF(MOD(COLUMN(M7),3)=2,VLOOKUP(OFFSET($F$50,INT(COLUMN(O:O)/3)-1,ROW(M7)*3-MOD(COLUMN(M7)-1,3)-1),{"○","●";"△","△";"●","○"},2,0),OFFSET($F$50,INT(COLUMN(O:O)/3)-1,ROW(M7)*3-MOD(COLUMN(M7)-1,3)-1))</f>
        <v>0</v>
      </c>
      <c r="P57" s="87" t="e">
        <f ca="1">IF(MOD(COLUMN(N7),3)=2,VLOOKUP(OFFSET($F$50,INT(COLUMN(P:P)/3)-1,ROW(N7)*3-MOD(COLUMN(N7)-1,3)-1),{"○","●";"△","△";"●","○"},2,0),OFFSET($F$50,INT(COLUMN(P:P)/3)-1,ROW(N7)*3-MOD(COLUMN(N7)-1,3)-1))</f>
        <v>#N/A</v>
      </c>
      <c r="Q57" s="89">
        <f ca="1">IF(MOD(COLUMN(O7),3)=2,VLOOKUP(OFFSET($F$50,INT(COLUMN(Q:Q)/3)-1,ROW(O7)*3-MOD(COLUMN(O7)-1,3)-1),{"○","●";"△","△";"●","○"},2,0),OFFSET($F$50,INT(COLUMN(Q:Q)/3)-1,ROW(O7)*3-MOD(COLUMN(O7)-1,3)-1))</f>
        <v>0</v>
      </c>
      <c r="R57" s="88">
        <f ca="1">IF(MOD(COLUMN(P7),3)=2,VLOOKUP(OFFSET($F$50,INT(COLUMN(R:R)/3)-1,ROW(P7)*3-MOD(COLUMN(P7)-1,3)-1),{"○","●";"△","△";"●","○"},2,0),OFFSET($F$50,INT(COLUMN(R:R)/3)-1,ROW(P7)*3-MOD(COLUMN(P7)-1,3)-1))</f>
        <v>0</v>
      </c>
      <c r="S57" s="87" t="e">
        <f ca="1">IF(MOD(COLUMN(Q7),3)=2,VLOOKUP(OFFSET($F$50,INT(COLUMN(S:S)/3)-1,ROW(Q7)*3-MOD(COLUMN(Q7)-1,3)-1),{"○","●";"△","△";"●","○"},2,0),OFFSET($F$50,INT(COLUMN(S:S)/3)-1,ROW(Q7)*3-MOD(COLUMN(Q7)-1,3)-1))</f>
        <v>#N/A</v>
      </c>
      <c r="T57" s="89">
        <f ca="1">IF(MOD(COLUMN(R7),3)=2,VLOOKUP(OFFSET($F$50,INT(COLUMN(T:T)/3)-1,ROW(R7)*3-MOD(COLUMN(R7)-1,3)-1),{"○","●";"△","△";"●","○"},2,0),OFFSET($F$50,INT(COLUMN(T:T)/3)-1,ROW(R7)*3-MOD(COLUMN(R7)-1,3)-1))</f>
        <v>0</v>
      </c>
      <c r="U57" s="88">
        <f ca="1">IF(MOD(COLUMN(S7),3)=2,VLOOKUP(OFFSET($F$50,INT(COLUMN(U:U)/3)-1,ROW(S7)*3-MOD(COLUMN(S7)-1,3)-1),{"○","●";"△","△";"●","○"},2,0),OFFSET($F$50,INT(COLUMN(U:U)/3)-1,ROW(S7)*3-MOD(COLUMN(S7)-1,3)-1))</f>
        <v>0</v>
      </c>
      <c r="V57" s="87" t="e">
        <f ca="1">IF(MOD(COLUMN(T7),3)=2,VLOOKUP(OFFSET($F$50,INT(COLUMN(V:V)/3)-1,ROW(T7)*3-MOD(COLUMN(T7)-1,3)-1),{"○","●";"△","△";"●","○"},2,0),OFFSET($F$50,INT(COLUMN(V:V)/3)-1,ROW(T7)*3-MOD(COLUMN(T7)-1,3)-1))</f>
        <v>#N/A</v>
      </c>
      <c r="W57" s="89">
        <f ca="1">IF(MOD(COLUMN(U7),3)=2,VLOOKUP(OFFSET($F$50,INT(COLUMN(W:W)/3)-1,ROW(U7)*3-MOD(COLUMN(U7)-1,3)-1),{"○","●";"△","△";"●","○"},2,0),OFFSET($F$50,INT(COLUMN(W:W)/3)-1,ROW(U7)*3-MOD(COLUMN(U7)-1,3)-1))</f>
        <v>0</v>
      </c>
      <c r="X57" s="266"/>
      <c r="Y57" s="266"/>
      <c r="Z57" s="266"/>
      <c r="AA57" s="145">
        <f t="shared" ca="1" si="23"/>
        <v>0</v>
      </c>
      <c r="AB57" s="146">
        <f t="shared" ca="1" si="23"/>
        <v>0</v>
      </c>
      <c r="AC57" s="147">
        <f t="shared" ca="1" si="23"/>
        <v>0</v>
      </c>
      <c r="AD57" s="146">
        <f t="shared" ca="1" si="24"/>
        <v>0</v>
      </c>
      <c r="AE57" s="146">
        <f t="shared" ca="1" si="25"/>
        <v>0</v>
      </c>
      <c r="AF57" s="146">
        <f t="shared" ca="1" si="25"/>
        <v>0</v>
      </c>
      <c r="AG57" s="148">
        <f t="shared" ca="1" si="26"/>
        <v>0</v>
      </c>
      <c r="AH57" s="149">
        <f t="shared" ca="1" si="27"/>
        <v>6</v>
      </c>
      <c r="AI57" s="136"/>
      <c r="AJ57" s="44"/>
      <c r="AK57" s="44"/>
      <c r="AL57" s="34"/>
      <c r="AM57" s="34"/>
      <c r="AN57" s="34"/>
    </row>
    <row r="58" spans="1:40" ht="11.25" customHeight="1">
      <c r="B58" s="94"/>
      <c r="C58" s="144"/>
      <c r="D58" s="144"/>
      <c r="E58" s="144"/>
      <c r="F58" s="144"/>
      <c r="G58" s="144"/>
      <c r="H58" s="144"/>
      <c r="I58" s="144"/>
      <c r="J58" s="144"/>
      <c r="K58" s="144"/>
      <c r="L58" s="144"/>
      <c r="M58" s="144"/>
      <c r="N58" s="144"/>
      <c r="O58" s="144"/>
      <c r="P58" s="144"/>
      <c r="Q58" s="144"/>
      <c r="R58" s="144"/>
      <c r="S58" s="144"/>
      <c r="T58" s="144"/>
      <c r="U58" s="144"/>
      <c r="V58" s="144"/>
      <c r="W58" s="144"/>
      <c r="X58" s="144"/>
      <c r="Y58" s="144"/>
      <c r="Z58" s="144"/>
      <c r="AA58" s="267"/>
      <c r="AB58" s="267"/>
      <c r="AC58" s="267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</row>
    <row r="59" spans="1:40" ht="11.25" customHeight="1">
      <c r="A59" s="41"/>
      <c r="B59" s="137"/>
      <c r="C59" s="138"/>
      <c r="D59" s="138"/>
      <c r="E59" s="138"/>
      <c r="F59" s="138"/>
      <c r="G59" s="138"/>
      <c r="H59" s="138"/>
      <c r="I59" s="138"/>
      <c r="J59" s="138"/>
      <c r="K59" s="138"/>
      <c r="L59" s="138"/>
      <c r="M59" s="138"/>
      <c r="N59" s="138"/>
      <c r="O59" s="138"/>
      <c r="P59" s="138"/>
      <c r="Q59" s="138"/>
      <c r="R59" s="138"/>
      <c r="S59" s="138"/>
      <c r="T59" s="138"/>
      <c r="U59" s="138"/>
      <c r="V59" s="138"/>
      <c r="W59" s="138"/>
      <c r="X59" s="138"/>
      <c r="Y59" s="138"/>
      <c r="Z59" s="138"/>
      <c r="AA59" s="138"/>
      <c r="AB59" s="138"/>
      <c r="AC59" s="138"/>
      <c r="AD59" s="138"/>
      <c r="AE59" s="138"/>
      <c r="AF59" s="138"/>
      <c r="AG59" s="138"/>
      <c r="AH59" s="138"/>
      <c r="AI59" s="138"/>
      <c r="AJ59" s="45"/>
      <c r="AK59" s="45"/>
      <c r="AL59" s="45"/>
      <c r="AM59" s="45"/>
      <c r="AN59" s="45"/>
    </row>
    <row r="60" spans="1:40" ht="30" hidden="1" customHeight="1">
      <c r="A60" s="41"/>
      <c r="B60" s="137"/>
      <c r="C60" s="138"/>
      <c r="D60" s="139"/>
      <c r="E60" s="138"/>
      <c r="F60" s="138"/>
      <c r="G60" s="139"/>
      <c r="H60" s="138"/>
      <c r="I60" s="138"/>
      <c r="J60" s="139"/>
      <c r="K60" s="138"/>
      <c r="L60" s="138"/>
      <c r="M60" s="139"/>
      <c r="N60" s="138"/>
      <c r="O60" s="138"/>
      <c r="P60" s="139"/>
      <c r="Q60" s="138"/>
      <c r="R60" s="138"/>
      <c r="S60" s="139"/>
      <c r="T60" s="138"/>
      <c r="U60" s="138"/>
      <c r="V60" s="139"/>
      <c r="W60" s="138"/>
      <c r="X60" s="138"/>
      <c r="Y60" s="139"/>
      <c r="Z60" s="138"/>
      <c r="AA60" s="138"/>
      <c r="AB60" s="139"/>
      <c r="AC60" s="138"/>
      <c r="AD60" s="140"/>
      <c r="AE60" s="140"/>
      <c r="AF60" s="140"/>
      <c r="AG60" s="138"/>
      <c r="AH60" s="138"/>
      <c r="AI60" s="138"/>
      <c r="AJ60" s="47"/>
      <c r="AK60" s="47"/>
      <c r="AL60" s="45"/>
      <c r="AM60" s="45"/>
      <c r="AN60" s="45"/>
    </row>
    <row r="61" spans="1:40" ht="11.25" customHeight="1">
      <c r="A61" s="41"/>
      <c r="B61" s="79"/>
      <c r="C61" s="48" t="s">
        <v>16</v>
      </c>
      <c r="D61" s="38"/>
      <c r="E61" s="48" t="s">
        <v>17</v>
      </c>
      <c r="F61" s="48" t="s">
        <v>16</v>
      </c>
      <c r="G61" s="38"/>
      <c r="H61" s="48" t="s">
        <v>17</v>
      </c>
      <c r="I61" s="48" t="s">
        <v>16</v>
      </c>
      <c r="J61" s="38"/>
      <c r="K61" s="48" t="s">
        <v>17</v>
      </c>
      <c r="L61" s="48" t="s">
        <v>16</v>
      </c>
      <c r="M61" s="38"/>
      <c r="N61" s="48" t="s">
        <v>17</v>
      </c>
      <c r="O61" s="48" t="s">
        <v>16</v>
      </c>
      <c r="P61" s="38"/>
      <c r="Q61" s="48" t="s">
        <v>17</v>
      </c>
      <c r="R61" s="48" t="s">
        <v>16</v>
      </c>
      <c r="S61" s="38"/>
      <c r="T61" s="48" t="s">
        <v>17</v>
      </c>
      <c r="U61" s="48" t="s">
        <v>16</v>
      </c>
      <c r="V61" s="38"/>
      <c r="W61" s="48" t="s">
        <v>17</v>
      </c>
      <c r="X61" s="48" t="s">
        <v>16</v>
      </c>
      <c r="Y61" s="38"/>
      <c r="Z61" s="48" t="s">
        <v>17</v>
      </c>
      <c r="AA61" s="48" t="s">
        <v>12</v>
      </c>
      <c r="AB61" s="48" t="s">
        <v>13</v>
      </c>
      <c r="AC61" s="48" t="s">
        <v>14</v>
      </c>
      <c r="AD61" s="48"/>
      <c r="AE61" s="48"/>
      <c r="AF61" s="48"/>
      <c r="AG61" s="37"/>
      <c r="AH61" s="37"/>
      <c r="AI61" s="142"/>
      <c r="AJ61" s="97"/>
      <c r="AK61" s="97"/>
      <c r="AL61" s="46"/>
      <c r="AM61" s="46"/>
      <c r="AN61" s="46"/>
    </row>
    <row r="62" spans="1:40" ht="11.25" customHeight="1">
      <c r="A62" s="41"/>
      <c r="B62" s="143"/>
      <c r="C62" s="142"/>
      <c r="D62" s="141"/>
      <c r="E62" s="142"/>
      <c r="F62" s="142"/>
      <c r="G62" s="141"/>
      <c r="H62" s="142"/>
      <c r="I62" s="142"/>
      <c r="J62" s="141"/>
      <c r="K62" s="142"/>
      <c r="L62" s="142"/>
      <c r="M62" s="141"/>
      <c r="N62" s="142"/>
      <c r="O62" s="142"/>
      <c r="P62" s="141"/>
      <c r="Q62" s="142"/>
      <c r="R62" s="142"/>
      <c r="S62" s="141"/>
      <c r="T62" s="142"/>
      <c r="U62" s="142"/>
      <c r="V62" s="141"/>
      <c r="W62" s="142"/>
      <c r="X62" s="142"/>
      <c r="Y62" s="141"/>
      <c r="Z62" s="142"/>
      <c r="AA62" s="142"/>
      <c r="AB62" s="141"/>
      <c r="AC62" s="142"/>
      <c r="AD62" s="142"/>
      <c r="AE62" s="142"/>
      <c r="AF62" s="142"/>
      <c r="AG62" s="142"/>
      <c r="AH62" s="142"/>
      <c r="AI62" s="142"/>
      <c r="AJ62" s="53"/>
      <c r="AK62" s="53"/>
      <c r="AL62" s="46"/>
      <c r="AM62" s="46"/>
      <c r="AN62" s="46"/>
    </row>
    <row r="63" spans="1:40">
      <c r="A63" s="96"/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  <c r="V63" s="96"/>
      <c r="W63" s="96"/>
      <c r="X63" s="96"/>
      <c r="Y63" s="96"/>
      <c r="Z63" s="96"/>
      <c r="AA63" s="96"/>
      <c r="AB63" s="96"/>
      <c r="AC63" s="96"/>
      <c r="AD63" s="96"/>
      <c r="AE63" s="96"/>
      <c r="AF63" s="96"/>
      <c r="AG63" s="96"/>
      <c r="AH63" s="96"/>
      <c r="AI63" s="96"/>
    </row>
  </sheetData>
  <mergeCells count="74">
    <mergeCell ref="B4:F4"/>
    <mergeCell ref="C5:E5"/>
    <mergeCell ref="O5:Q5"/>
    <mergeCell ref="R5:T5"/>
    <mergeCell ref="AC48:AH48"/>
    <mergeCell ref="B34:F34"/>
    <mergeCell ref="L24:N24"/>
    <mergeCell ref="O25:Q25"/>
    <mergeCell ref="R26:T26"/>
    <mergeCell ref="U27:W27"/>
    <mergeCell ref="C21:E21"/>
    <mergeCell ref="F22:H22"/>
    <mergeCell ref="I23:K23"/>
    <mergeCell ref="C20:E20"/>
    <mergeCell ref="AC34:AH34"/>
    <mergeCell ref="F5:H5"/>
    <mergeCell ref="B2:AH2"/>
    <mergeCell ref="AC19:AH19"/>
    <mergeCell ref="F20:H20"/>
    <mergeCell ref="I20:K20"/>
    <mergeCell ref="L20:N20"/>
    <mergeCell ref="O20:Q20"/>
    <mergeCell ref="C6:E6"/>
    <mergeCell ref="F7:H7"/>
    <mergeCell ref="I8:K8"/>
    <mergeCell ref="L9:N9"/>
    <mergeCell ref="O10:Q10"/>
    <mergeCell ref="R11:T11"/>
    <mergeCell ref="U12:W12"/>
    <mergeCell ref="AC4:AH4"/>
    <mergeCell ref="X13:Z13"/>
    <mergeCell ref="B19:F19"/>
    <mergeCell ref="I5:K5"/>
    <mergeCell ref="L5:N5"/>
    <mergeCell ref="U20:W20"/>
    <mergeCell ref="X20:Z20"/>
    <mergeCell ref="X28:Z28"/>
    <mergeCell ref="R20:T20"/>
    <mergeCell ref="U5:W5"/>
    <mergeCell ref="X5:Z5"/>
    <mergeCell ref="X43:Z43"/>
    <mergeCell ref="X35:Z35"/>
    <mergeCell ref="C36:E36"/>
    <mergeCell ref="F37:H37"/>
    <mergeCell ref="I38:K38"/>
    <mergeCell ref="L39:N39"/>
    <mergeCell ref="R35:T35"/>
    <mergeCell ref="U35:W35"/>
    <mergeCell ref="O40:Q40"/>
    <mergeCell ref="R41:T41"/>
    <mergeCell ref="U42:W42"/>
    <mergeCell ref="C35:E35"/>
    <mergeCell ref="F35:H35"/>
    <mergeCell ref="I35:K35"/>
    <mergeCell ref="L35:N35"/>
    <mergeCell ref="O35:Q35"/>
    <mergeCell ref="C50:E50"/>
    <mergeCell ref="F51:H51"/>
    <mergeCell ref="I52:K52"/>
    <mergeCell ref="L53:N53"/>
    <mergeCell ref="O54:Q54"/>
    <mergeCell ref="B48:F48"/>
    <mergeCell ref="C49:E49"/>
    <mergeCell ref="F49:H49"/>
    <mergeCell ref="I49:K49"/>
    <mergeCell ref="L49:N49"/>
    <mergeCell ref="U56:W56"/>
    <mergeCell ref="X57:Z57"/>
    <mergeCell ref="AA58:AC58"/>
    <mergeCell ref="O49:Q49"/>
    <mergeCell ref="R49:T49"/>
    <mergeCell ref="U49:W49"/>
    <mergeCell ref="X49:Z49"/>
    <mergeCell ref="R55:T55"/>
  </mergeCells>
  <phoneticPr fontId="1"/>
  <pageMargins left="0.19685039370078741" right="0.19685039370078741" top="0.19685039370078741" bottom="0.19685039370078741" header="0.31496062992125984" footer="0.31496062992125984"/>
  <pageSetup paperSize="9" scale="89" orientation="landscape" horizontalDpi="4294967292" r:id="rId1"/>
  <rowBreaks count="2" manualBreakCount="2">
    <brk id="32" max="16383" man="1"/>
    <brk id="6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ブロック分け</vt:lpstr>
      <vt:lpstr>Ａブロック</vt:lpstr>
      <vt:lpstr>Ｂブロック</vt:lpstr>
      <vt:lpstr>Ｃブロック</vt:lpstr>
      <vt:lpstr>Ｄブロック</vt:lpstr>
      <vt:lpstr>リーグ表</vt:lpstr>
      <vt:lpstr>リーグ表!Print_Area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2017-04-30T13:47:11Z</dcterms:modified>
</cp:coreProperties>
</file>