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600" windowHeight="8055" activeTab="1"/>
  </bookViews>
  <sheets>
    <sheet name="ブロック編成" sheetId="1" r:id="rId1"/>
    <sheet name="１次リーグ対戦表" sheetId="2" r:id="rId2"/>
  </sheets>
  <definedNames/>
  <calcPr fullCalcOnLoad="1"/>
</workbook>
</file>

<file path=xl/sharedStrings.xml><?xml version="1.0" encoding="utf-8"?>
<sst xmlns="http://schemas.openxmlformats.org/spreadsheetml/2006/main" count="526" uniqueCount="77">
  <si>
    <t>勝ち点</t>
  </si>
  <si>
    <t>総得点</t>
  </si>
  <si>
    <t>総失点</t>
  </si>
  <si>
    <t>得失点</t>
  </si>
  <si>
    <t>順位</t>
  </si>
  <si>
    <t>Aブロック</t>
  </si>
  <si>
    <t>Bブロック</t>
  </si>
  <si>
    <t>Cブロック</t>
  </si>
  <si>
    <t>Dブロック</t>
  </si>
  <si>
    <t>Eブロック</t>
  </si>
  <si>
    <t>こくみん共済　U－１２フットサルリーグin北海道１次リーグ</t>
  </si>
  <si>
    <t>こくみん共済　U－１２フットサルリーグin北海道１次リーグ</t>
  </si>
  <si>
    <t>１１月２３日（土）・２４日（日）</t>
  </si>
  <si>
    <t>①試合時間について・・・（１０分－３分－１０分）</t>
  </si>
  <si>
    <t>―</t>
  </si>
  <si>
    <t>―</t>
  </si>
  <si>
    <t>フロンティアトルナーレ</t>
  </si>
  <si>
    <t>エストレーラ</t>
  </si>
  <si>
    <t>ジュニオールJ１</t>
  </si>
  <si>
    <t>昭和</t>
  </si>
  <si>
    <t>久根別</t>
  </si>
  <si>
    <t>―</t>
  </si>
  <si>
    <t>日吉が丘A</t>
  </si>
  <si>
    <t>函館港</t>
  </si>
  <si>
    <t>スクールイエロー</t>
  </si>
  <si>
    <t>桔梗A</t>
  </si>
  <si>
    <t>知内</t>
  </si>
  <si>
    <t>八幡</t>
  </si>
  <si>
    <t>コラソン</t>
  </si>
  <si>
    <t>えさん</t>
  </si>
  <si>
    <t>アストーレA</t>
  </si>
  <si>
    <t>浜分</t>
  </si>
  <si>
    <t>北斗上磯A</t>
  </si>
  <si>
    <t>七飯</t>
  </si>
  <si>
    <t>せたな</t>
  </si>
  <si>
    <t>大野</t>
  </si>
  <si>
    <t>乙部</t>
  </si>
  <si>
    <t>西部</t>
  </si>
  <si>
    <t>亀田</t>
  </si>
  <si>
    <t>スクールホワイト</t>
  </si>
  <si>
    <t>アストーレB</t>
  </si>
  <si>
    <t>鷲の木</t>
  </si>
  <si>
    <t>磨光</t>
  </si>
  <si>
    <t>アステリスモ</t>
  </si>
  <si>
    <t>プリマベーラ</t>
  </si>
  <si>
    <t>旭岡</t>
  </si>
  <si>
    <t>上湯川</t>
  </si>
  <si>
    <t>日吉が丘B</t>
  </si>
  <si>
    <t>松前</t>
  </si>
  <si>
    <t>長万部</t>
  </si>
  <si>
    <t>ジュニオールJ2</t>
  </si>
  <si>
    <t>桔梗B</t>
  </si>
  <si>
    <t>北斗上磯B</t>
  </si>
  <si>
    <t>八雲</t>
  </si>
  <si>
    <t>②Aブロック・Eブロックについては、試合時間23分ですが、25分で組んでいます。セレモニーの省略や審判の用意を事前に行う　　などとにかく早く、早く、早くできるように配慮をお願いします。</t>
  </si>
  <si>
    <t>F－１ブロック</t>
  </si>
  <si>
    <t>F－２ブロック</t>
  </si>
  <si>
    <t>F－３ブロック</t>
  </si>
  <si>
    <t>鹿部</t>
  </si>
  <si>
    <t>プレイフル函館</t>
  </si>
  <si>
    <t>F－２ブロック</t>
  </si>
  <si>
    <t>③Fブロックについては、試合数が少ないので、１２分―３分－１２分で行ってください。</t>
  </si>
  <si>
    <t>サンスポーツクラブ</t>
  </si>
  <si>
    <t>○</t>
  </si>
  <si>
    <t>△</t>
  </si>
  <si>
    <t>×</t>
  </si>
  <si>
    <t>○</t>
  </si>
  <si>
    <t>○</t>
  </si>
  <si>
    <t>×</t>
  </si>
  <si>
    <t>○</t>
  </si>
  <si>
    <t>△</t>
  </si>
  <si>
    <t>×</t>
  </si>
  <si>
    <t>×</t>
  </si>
  <si>
    <t>プレイフル函館</t>
  </si>
  <si>
    <t>ジュニオールJ2</t>
  </si>
  <si>
    <t>○</t>
  </si>
  <si>
    <t>鹿部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</si>
</sst>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1"/>
      <name val="ＭＳ Ｐゴシック"/>
      <family val="3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6"/>
      <color indexed="8"/>
      <name val="HG丸ｺﾞｼｯｸM-PRO"/>
      <family val="3"/>
    </font>
    <font>
      <sz val="8"/>
      <color indexed="8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9"/>
      <color theme="1"/>
      <name val="HG丸ｺﾞｼｯｸM-PRO"/>
      <family val="3"/>
    </font>
    <font>
      <sz val="16"/>
      <color theme="1"/>
      <name val="HG丸ｺﾞｼｯｸM-PRO"/>
      <family val="3"/>
    </font>
    <font>
      <sz val="18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 diagonalDown="1">
      <left style="thin"/>
      <right/>
      <top/>
      <bottom style="medium"/>
      <diagonal style="thin"/>
    </border>
    <border diagonalDown="1">
      <left/>
      <right/>
      <top/>
      <bottom style="medium"/>
      <diagonal style="thin"/>
    </border>
    <border diagonalDown="1">
      <left/>
      <right style="thin"/>
      <top/>
      <bottom style="medium"/>
      <diagonal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76" fontId="44" fillId="0" borderId="0" xfId="0" applyNumberFormat="1" applyFont="1" applyAlignment="1">
      <alignment horizontal="center" vertical="center"/>
    </xf>
    <xf numFmtId="0" fontId="44" fillId="0" borderId="10" xfId="0" applyFont="1" applyBorder="1" applyAlignment="1">
      <alignment vertical="center"/>
    </xf>
    <xf numFmtId="176" fontId="44" fillId="0" borderId="11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49" fontId="44" fillId="0" borderId="13" xfId="0" applyNumberFormat="1" applyFont="1" applyBorder="1" applyAlignment="1">
      <alignment horizontal="center" vertical="center"/>
    </xf>
    <xf numFmtId="49" fontId="44" fillId="0" borderId="14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4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49" fontId="44" fillId="0" borderId="15" xfId="0" applyNumberFormat="1" applyFont="1" applyBorder="1" applyAlignment="1">
      <alignment horizontal="center" vertical="center"/>
    </xf>
    <xf numFmtId="176" fontId="44" fillId="0" borderId="15" xfId="0" applyNumberFormat="1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49" fontId="44" fillId="0" borderId="16" xfId="0" applyNumberFormat="1" applyFont="1" applyBorder="1" applyAlignment="1">
      <alignment horizontal="center" vertical="center"/>
    </xf>
    <xf numFmtId="176" fontId="44" fillId="0" borderId="16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0" fontId="46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176" fontId="44" fillId="0" borderId="23" xfId="0" applyNumberFormat="1" applyFont="1" applyBorder="1" applyAlignment="1">
      <alignment horizontal="center" vertical="center"/>
    </xf>
    <xf numFmtId="176" fontId="44" fillId="0" borderId="33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shrinkToFit="1"/>
    </xf>
    <xf numFmtId="0" fontId="44" fillId="0" borderId="44" xfId="0" applyFont="1" applyBorder="1" applyAlignment="1">
      <alignment horizontal="center" vertical="center"/>
    </xf>
    <xf numFmtId="176" fontId="44" fillId="0" borderId="44" xfId="0" applyNumberFormat="1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7"/>
  <sheetViews>
    <sheetView zoomScalePageLayoutView="0" workbookViewId="0" topLeftCell="A1">
      <selection activeCell="H29" sqref="H29:H30"/>
    </sheetView>
  </sheetViews>
  <sheetFormatPr defaultColWidth="9.140625" defaultRowHeight="15"/>
  <cols>
    <col min="1" max="1" width="9.00390625" style="1" customWidth="1"/>
    <col min="2" max="2" width="22.421875" style="1" customWidth="1"/>
    <col min="3" max="3" width="7.421875" style="1" customWidth="1"/>
    <col min="4" max="4" width="22.421875" style="1" customWidth="1"/>
    <col min="5" max="5" width="7.57421875" style="1" customWidth="1"/>
    <col min="6" max="6" width="22.421875" style="1" customWidth="1"/>
    <col min="7" max="7" width="7.421875" style="1" customWidth="1"/>
    <col min="8" max="8" width="22.421875" style="1" customWidth="1"/>
    <col min="9" max="16384" width="9.00390625" style="1" customWidth="1"/>
  </cols>
  <sheetData>
    <row r="1" spans="2:8" ht="41.25" customHeight="1">
      <c r="B1" s="47" t="s">
        <v>11</v>
      </c>
      <c r="C1" s="47"/>
      <c r="D1" s="47"/>
      <c r="E1" s="47"/>
      <c r="F1" s="47"/>
      <c r="G1" s="47"/>
      <c r="H1" s="47"/>
    </row>
    <row r="2" spans="2:8" s="11" customFormat="1" ht="41.25" customHeight="1">
      <c r="B2" s="47" t="s">
        <v>12</v>
      </c>
      <c r="C2" s="47"/>
      <c r="D2" s="47"/>
      <c r="E2" s="47"/>
      <c r="F2" s="47"/>
      <c r="G2" s="47"/>
      <c r="H2" s="47"/>
    </row>
    <row r="3" spans="2:8" s="8" customFormat="1" ht="41.25" customHeight="1">
      <c r="B3" s="9"/>
      <c r="C3" s="10"/>
      <c r="D3" s="9"/>
      <c r="E3" s="10"/>
      <c r="F3" s="9"/>
      <c r="G3" s="10"/>
      <c r="H3" s="9"/>
    </row>
    <row r="4" spans="2:8" ht="13.5">
      <c r="B4" s="1" t="s">
        <v>5</v>
      </c>
      <c r="D4" s="1" t="s">
        <v>6</v>
      </c>
      <c r="F4" s="1" t="s">
        <v>7</v>
      </c>
      <c r="H4" s="1" t="s">
        <v>8</v>
      </c>
    </row>
    <row r="5" spans="2:8" ht="13.5">
      <c r="B5" s="46" t="s">
        <v>62</v>
      </c>
      <c r="D5" s="46" t="s">
        <v>24</v>
      </c>
      <c r="F5" s="46" t="s">
        <v>31</v>
      </c>
      <c r="H5" s="46" t="s">
        <v>36</v>
      </c>
    </row>
    <row r="6" spans="2:8" ht="13.5">
      <c r="B6" s="46"/>
      <c r="D6" s="46"/>
      <c r="F6" s="46"/>
      <c r="H6" s="46"/>
    </row>
    <row r="7" spans="2:8" ht="13.5">
      <c r="B7" s="46" t="s">
        <v>16</v>
      </c>
      <c r="D7" s="46" t="s">
        <v>23</v>
      </c>
      <c r="F7" s="46" t="s">
        <v>30</v>
      </c>
      <c r="H7" s="46" t="s">
        <v>35</v>
      </c>
    </row>
    <row r="8" spans="2:8" ht="13.5">
      <c r="B8" s="46"/>
      <c r="D8" s="46"/>
      <c r="F8" s="46"/>
      <c r="H8" s="46"/>
    </row>
    <row r="9" spans="2:8" ht="13.5">
      <c r="B9" s="46" t="s">
        <v>18</v>
      </c>
      <c r="D9" s="46" t="s">
        <v>25</v>
      </c>
      <c r="F9" s="46" t="s">
        <v>28</v>
      </c>
      <c r="H9" s="46" t="s">
        <v>38</v>
      </c>
    </row>
    <row r="10" spans="2:8" ht="13.5">
      <c r="B10" s="46"/>
      <c r="D10" s="46"/>
      <c r="F10" s="46"/>
      <c r="H10" s="46"/>
    </row>
    <row r="11" spans="2:8" ht="13.5">
      <c r="B11" s="46" t="s">
        <v>17</v>
      </c>
      <c r="D11" s="46" t="s">
        <v>27</v>
      </c>
      <c r="F11" s="46" t="s">
        <v>29</v>
      </c>
      <c r="H11" s="46" t="s">
        <v>34</v>
      </c>
    </row>
    <row r="12" spans="2:8" ht="13.5">
      <c r="B12" s="46"/>
      <c r="D12" s="46"/>
      <c r="F12" s="46"/>
      <c r="H12" s="46"/>
    </row>
    <row r="13" spans="2:8" s="12" customFormat="1" ht="13.5">
      <c r="B13" s="46" t="s">
        <v>20</v>
      </c>
      <c r="D13" s="46" t="s">
        <v>26</v>
      </c>
      <c r="F13" s="46" t="s">
        <v>32</v>
      </c>
      <c r="H13" s="46" t="s">
        <v>39</v>
      </c>
    </row>
    <row r="14" spans="2:8" s="12" customFormat="1" ht="13.5">
      <c r="B14" s="46"/>
      <c r="D14" s="46"/>
      <c r="F14" s="46"/>
      <c r="H14" s="46"/>
    </row>
    <row r="15" spans="2:8" s="12" customFormat="1" ht="13.5">
      <c r="B15" s="46" t="s">
        <v>19</v>
      </c>
      <c r="D15" s="46" t="s">
        <v>22</v>
      </c>
      <c r="F15" s="46" t="s">
        <v>33</v>
      </c>
      <c r="H15" s="46" t="s">
        <v>37</v>
      </c>
    </row>
    <row r="16" spans="2:8" s="12" customFormat="1" ht="13.5">
      <c r="B16" s="46"/>
      <c r="D16" s="46"/>
      <c r="F16" s="46"/>
      <c r="H16" s="46"/>
    </row>
    <row r="18" spans="2:8" ht="13.5">
      <c r="B18" s="1" t="s">
        <v>9</v>
      </c>
      <c r="D18" s="35" t="s">
        <v>55</v>
      </c>
      <c r="F18" s="35" t="s">
        <v>56</v>
      </c>
      <c r="H18" s="35" t="s">
        <v>57</v>
      </c>
    </row>
    <row r="19" spans="2:8" ht="13.5">
      <c r="B19" s="46" t="s">
        <v>42</v>
      </c>
      <c r="D19" s="46" t="s">
        <v>50</v>
      </c>
      <c r="F19" s="46" t="s">
        <v>51</v>
      </c>
      <c r="H19" s="46" t="s">
        <v>59</v>
      </c>
    </row>
    <row r="20" spans="2:8" ht="13.5">
      <c r="B20" s="46"/>
      <c r="D20" s="46"/>
      <c r="F20" s="46"/>
      <c r="H20" s="46"/>
    </row>
    <row r="21" spans="2:10" ht="13.5">
      <c r="B21" s="46" t="s">
        <v>46</v>
      </c>
      <c r="D21" s="46" t="s">
        <v>53</v>
      </c>
      <c r="F21" s="46" t="s">
        <v>48</v>
      </c>
      <c r="H21" s="46" t="s">
        <v>52</v>
      </c>
      <c r="J21" s="12"/>
    </row>
    <row r="22" spans="2:8" ht="13.5">
      <c r="B22" s="46"/>
      <c r="D22" s="46"/>
      <c r="F22" s="46"/>
      <c r="H22" s="46"/>
    </row>
    <row r="23" spans="2:8" ht="13.5">
      <c r="B23" s="46" t="s">
        <v>43</v>
      </c>
      <c r="D23" s="46" t="s">
        <v>47</v>
      </c>
      <c r="F23" s="46" t="s">
        <v>58</v>
      </c>
      <c r="H23" s="46" t="s">
        <v>49</v>
      </c>
    </row>
    <row r="24" spans="2:8" ht="13.5">
      <c r="B24" s="46"/>
      <c r="D24" s="46"/>
      <c r="F24" s="52"/>
      <c r="H24" s="52"/>
    </row>
    <row r="25" spans="2:8" ht="13.5">
      <c r="B25" s="46" t="s">
        <v>40</v>
      </c>
      <c r="F25" s="50"/>
      <c r="G25" s="34"/>
      <c r="H25" s="50"/>
    </row>
    <row r="26" spans="2:8" ht="13.5">
      <c r="B26" s="46"/>
      <c r="F26" s="51"/>
      <c r="G26" s="34"/>
      <c r="H26" s="51"/>
    </row>
    <row r="27" spans="2:8" ht="13.5">
      <c r="B27" s="46" t="s">
        <v>44</v>
      </c>
      <c r="F27" s="51"/>
      <c r="G27" s="34"/>
      <c r="H27" s="51"/>
    </row>
    <row r="28" spans="2:8" ht="13.5">
      <c r="B28" s="46"/>
      <c r="F28" s="51"/>
      <c r="G28" s="34"/>
      <c r="H28" s="51"/>
    </row>
    <row r="29" spans="2:8" ht="13.5">
      <c r="B29" s="46" t="s">
        <v>41</v>
      </c>
      <c r="F29" s="51"/>
      <c r="G29" s="34"/>
      <c r="H29" s="51"/>
    </row>
    <row r="30" spans="2:8" ht="13.5">
      <c r="B30" s="46"/>
      <c r="F30" s="51"/>
      <c r="G30" s="34"/>
      <c r="H30" s="51"/>
    </row>
    <row r="31" spans="2:8" s="29" customFormat="1" ht="13.5">
      <c r="B31" s="46" t="s">
        <v>45</v>
      </c>
      <c r="F31" s="33"/>
      <c r="H31" s="33"/>
    </row>
    <row r="32" spans="2:8" s="29" customFormat="1" ht="13.5">
      <c r="B32" s="46"/>
      <c r="F32" s="33"/>
      <c r="H32" s="33"/>
    </row>
    <row r="33" spans="2:8" s="29" customFormat="1" ht="13.5">
      <c r="B33" s="33"/>
      <c r="D33" s="33"/>
      <c r="F33" s="33"/>
      <c r="H33" s="33"/>
    </row>
    <row r="34" spans="2:8" s="29" customFormat="1" ht="13.5">
      <c r="B34" s="33"/>
      <c r="D34" s="33"/>
      <c r="F34" s="33"/>
      <c r="H34" s="33"/>
    </row>
    <row r="36" ht="27" customHeight="1"/>
    <row r="37" spans="2:8" ht="13.5">
      <c r="B37" s="48"/>
      <c r="C37" s="48"/>
      <c r="D37" s="48"/>
      <c r="E37" s="48"/>
      <c r="F37" s="48"/>
      <c r="G37" s="48"/>
      <c r="H37" s="48"/>
    </row>
    <row r="38" spans="2:8" ht="13.5">
      <c r="B38" s="48"/>
      <c r="C38" s="48"/>
      <c r="D38" s="48"/>
      <c r="E38" s="48"/>
      <c r="F38" s="48"/>
      <c r="G38" s="48"/>
      <c r="H38" s="48"/>
    </row>
    <row r="39" spans="2:8" ht="13.5">
      <c r="B39" s="48"/>
      <c r="C39" s="48"/>
      <c r="D39" s="48"/>
      <c r="E39" s="48"/>
      <c r="F39" s="48"/>
      <c r="G39" s="48"/>
      <c r="H39" s="48"/>
    </row>
    <row r="40" spans="2:8" ht="13.5">
      <c r="B40" s="48"/>
      <c r="C40" s="48"/>
      <c r="D40" s="48"/>
      <c r="E40" s="48"/>
      <c r="F40" s="48"/>
      <c r="G40" s="48"/>
      <c r="H40" s="48"/>
    </row>
    <row r="41" spans="2:8" ht="13.5">
      <c r="B41" s="48"/>
      <c r="C41" s="48"/>
      <c r="D41" s="48"/>
      <c r="E41" s="48"/>
      <c r="F41" s="48"/>
      <c r="G41" s="48"/>
      <c r="H41" s="48"/>
    </row>
    <row r="42" spans="2:8" ht="13.5">
      <c r="B42" s="48"/>
      <c r="C42" s="48"/>
      <c r="D42" s="48"/>
      <c r="E42" s="48"/>
      <c r="F42" s="48"/>
      <c r="G42" s="48"/>
      <c r="H42" s="48"/>
    </row>
    <row r="43" spans="2:8" ht="13.5">
      <c r="B43" s="48"/>
      <c r="C43" s="48"/>
      <c r="D43" s="48"/>
      <c r="E43" s="48"/>
      <c r="F43" s="48"/>
      <c r="G43" s="48"/>
      <c r="H43" s="48"/>
    </row>
    <row r="44" spans="2:8" ht="13.5">
      <c r="B44" s="48"/>
      <c r="C44" s="48"/>
      <c r="D44" s="48"/>
      <c r="E44" s="48"/>
      <c r="F44" s="48"/>
      <c r="G44" s="48"/>
      <c r="H44" s="48"/>
    </row>
    <row r="45" spans="2:8" ht="13.5">
      <c r="B45" s="48" t="s">
        <v>13</v>
      </c>
      <c r="C45" s="48"/>
      <c r="D45" s="48"/>
      <c r="E45" s="48"/>
      <c r="F45" s="48"/>
      <c r="G45" s="48"/>
      <c r="H45" s="48"/>
    </row>
    <row r="46" spans="2:8" ht="36.75" customHeight="1">
      <c r="B46" s="49" t="s">
        <v>54</v>
      </c>
      <c r="C46" s="49"/>
      <c r="D46" s="49"/>
      <c r="E46" s="49"/>
      <c r="F46" s="49"/>
      <c r="G46" s="49"/>
      <c r="H46" s="49"/>
    </row>
    <row r="47" spans="2:8" ht="13.5">
      <c r="B47" s="48" t="s">
        <v>61</v>
      </c>
      <c r="C47" s="48"/>
      <c r="D47" s="48"/>
      <c r="E47" s="48"/>
      <c r="F47" s="48"/>
      <c r="G47" s="48"/>
      <c r="H47" s="48"/>
    </row>
  </sheetData>
  <sheetProtection/>
  <mergeCells count="59">
    <mergeCell ref="H29:H30"/>
    <mergeCell ref="B13:B14"/>
    <mergeCell ref="B15:B16"/>
    <mergeCell ref="D13:D14"/>
    <mergeCell ref="D15:D16"/>
    <mergeCell ref="F13:F14"/>
    <mergeCell ref="F15:F16"/>
    <mergeCell ref="F27:F28"/>
    <mergeCell ref="B27:B28"/>
    <mergeCell ref="B29:B30"/>
    <mergeCell ref="F21:F22"/>
    <mergeCell ref="H21:H22"/>
    <mergeCell ref="F29:F30"/>
    <mergeCell ref="H23:H24"/>
    <mergeCell ref="H27:H28"/>
    <mergeCell ref="F25:F26"/>
    <mergeCell ref="F11:F12"/>
    <mergeCell ref="H13:H14"/>
    <mergeCell ref="H15:H16"/>
    <mergeCell ref="B1:H1"/>
    <mergeCell ref="F23:F24"/>
    <mergeCell ref="B19:B20"/>
    <mergeCell ref="B21:B22"/>
    <mergeCell ref="B23:B24"/>
    <mergeCell ref="F5:F6"/>
    <mergeCell ref="D5:D6"/>
    <mergeCell ref="D7:D8"/>
    <mergeCell ref="D9:D10"/>
    <mergeCell ref="D11:D12"/>
    <mergeCell ref="F7:F8"/>
    <mergeCell ref="F9:F10"/>
    <mergeCell ref="D19:D20"/>
    <mergeCell ref="F19:F20"/>
    <mergeCell ref="H19:H20"/>
    <mergeCell ref="D21:D22"/>
    <mergeCell ref="H25:H26"/>
    <mergeCell ref="D23:D24"/>
    <mergeCell ref="B47:H47"/>
    <mergeCell ref="B40:H40"/>
    <mergeCell ref="B41:H41"/>
    <mergeCell ref="B42:H42"/>
    <mergeCell ref="B43:H43"/>
    <mergeCell ref="B44:H44"/>
    <mergeCell ref="B31:B32"/>
    <mergeCell ref="B2:H2"/>
    <mergeCell ref="B45:H45"/>
    <mergeCell ref="B46:H46"/>
    <mergeCell ref="B37:H37"/>
    <mergeCell ref="B38:H38"/>
    <mergeCell ref="B39:H39"/>
    <mergeCell ref="B5:B6"/>
    <mergeCell ref="B7:B8"/>
    <mergeCell ref="H5:H6"/>
    <mergeCell ref="H7:H8"/>
    <mergeCell ref="H9:H10"/>
    <mergeCell ref="H11:H12"/>
    <mergeCell ref="B9:B10"/>
    <mergeCell ref="B11:B12"/>
    <mergeCell ref="B25:B26"/>
  </mergeCells>
  <printOptions/>
  <pageMargins left="0.7" right="0.7" top="0.75" bottom="0.75" header="0.3" footer="0.3"/>
  <pageSetup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134"/>
  <sheetViews>
    <sheetView tabSelected="1" view="pageBreakPreview" zoomScale="60" zoomScaleNormal="80" zoomScalePageLayoutView="0" workbookViewId="0" topLeftCell="A1">
      <selection activeCell="AN24" sqref="AN24"/>
    </sheetView>
  </sheetViews>
  <sheetFormatPr defaultColWidth="9.140625" defaultRowHeight="15"/>
  <cols>
    <col min="1" max="1" width="2.00390625" style="12" customWidth="1"/>
    <col min="2" max="2" width="23.421875" style="12" customWidth="1"/>
    <col min="3" max="4" width="3.57421875" style="15" customWidth="1"/>
    <col min="5" max="5" width="3.57421875" style="15" hidden="1" customWidth="1"/>
    <col min="6" max="8" width="3.57421875" style="15" customWidth="1"/>
    <col min="9" max="9" width="3.57421875" style="15" hidden="1" customWidth="1"/>
    <col min="10" max="12" width="3.57421875" style="15" customWidth="1"/>
    <col min="13" max="13" width="3.57421875" style="15" hidden="1" customWidth="1"/>
    <col min="14" max="16" width="3.57421875" style="15" customWidth="1"/>
    <col min="17" max="17" width="3.57421875" style="15" hidden="1" customWidth="1"/>
    <col min="18" max="20" width="3.57421875" style="15" customWidth="1"/>
    <col min="21" max="21" width="3.57421875" style="15" hidden="1" customWidth="1"/>
    <col min="22" max="24" width="3.57421875" style="15" customWidth="1"/>
    <col min="25" max="25" width="3.57421875" style="15" hidden="1" customWidth="1"/>
    <col min="26" max="26" width="3.57421875" style="15" customWidth="1"/>
    <col min="27" max="29" width="3.57421875" style="32" customWidth="1"/>
    <col min="30" max="32" width="8.57421875" style="15" customWidth="1"/>
    <col min="33" max="33" width="8.57421875" style="2" customWidth="1"/>
    <col min="34" max="35" width="8.57421875" style="15" customWidth="1"/>
    <col min="36" max="16384" width="9.00390625" style="12" customWidth="1"/>
  </cols>
  <sheetData>
    <row r="1" spans="2:34" ht="41.25" customHeight="1">
      <c r="B1" s="66" t="s">
        <v>10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ht="14.25" thickBot="1">
      <c r="B2" s="12" t="s">
        <v>5</v>
      </c>
    </row>
    <row r="3" spans="2:34" ht="22.5" customHeight="1">
      <c r="B3" s="3"/>
      <c r="C3" s="72" t="str">
        <f>B4</f>
        <v>サンスポーツクラブ</v>
      </c>
      <c r="D3" s="73"/>
      <c r="E3" s="73"/>
      <c r="F3" s="74"/>
      <c r="G3" s="72" t="str">
        <f>B6</f>
        <v>フロンティアトルナーレ</v>
      </c>
      <c r="H3" s="73"/>
      <c r="I3" s="73"/>
      <c r="J3" s="74"/>
      <c r="K3" s="72" t="str">
        <f>B8</f>
        <v>ジュニオールJ１</v>
      </c>
      <c r="L3" s="73"/>
      <c r="M3" s="73"/>
      <c r="N3" s="74"/>
      <c r="O3" s="72" t="str">
        <f>B10</f>
        <v>エストレーラ</v>
      </c>
      <c r="P3" s="73"/>
      <c r="Q3" s="73"/>
      <c r="R3" s="74"/>
      <c r="S3" s="67" t="str">
        <f>B12</f>
        <v>久根別</v>
      </c>
      <c r="T3" s="68"/>
      <c r="U3" s="68"/>
      <c r="V3" s="69"/>
      <c r="W3" s="67" t="str">
        <f>B14</f>
        <v>昭和</v>
      </c>
      <c r="X3" s="68"/>
      <c r="Y3" s="68"/>
      <c r="Z3" s="69"/>
      <c r="AA3" s="30"/>
      <c r="AB3" s="30"/>
      <c r="AC3" s="30"/>
      <c r="AD3" s="14" t="s">
        <v>0</v>
      </c>
      <c r="AE3" s="14" t="s">
        <v>1</v>
      </c>
      <c r="AF3" s="14" t="s">
        <v>2</v>
      </c>
      <c r="AG3" s="4" t="s">
        <v>3</v>
      </c>
      <c r="AH3" s="5" t="s">
        <v>4</v>
      </c>
    </row>
    <row r="4" spans="2:34" ht="13.5">
      <c r="B4" s="70" t="str">
        <f>'ブロック編成'!B5</f>
        <v>サンスポーツクラブ</v>
      </c>
      <c r="C4" s="53"/>
      <c r="D4" s="54"/>
      <c r="E4" s="54"/>
      <c r="F4" s="55"/>
      <c r="G4" s="18"/>
      <c r="H4" s="42" t="s">
        <v>63</v>
      </c>
      <c r="I4" s="19"/>
      <c r="J4" s="20"/>
      <c r="K4" s="18"/>
      <c r="L4" s="42" t="s">
        <v>64</v>
      </c>
      <c r="M4" s="19"/>
      <c r="N4" s="20"/>
      <c r="O4" s="18"/>
      <c r="P4" s="42" t="s">
        <v>63</v>
      </c>
      <c r="Q4" s="19"/>
      <c r="R4" s="20"/>
      <c r="S4" s="18"/>
      <c r="T4" s="42" t="s">
        <v>63</v>
      </c>
      <c r="U4" s="19"/>
      <c r="V4" s="20"/>
      <c r="W4" s="18"/>
      <c r="X4" s="42" t="s">
        <v>63</v>
      </c>
      <c r="Y4" s="19"/>
      <c r="Z4" s="20"/>
      <c r="AA4" s="53"/>
      <c r="AB4" s="54"/>
      <c r="AC4" s="55"/>
      <c r="AD4" s="62">
        <f>COUNTIF(C4:Z4,"○")*3+COUNTIF(C4:Z4,"△")*1</f>
        <v>13</v>
      </c>
      <c r="AE4" s="62">
        <f>SUM(C5+G5+K5+O5+S5+W5)</f>
        <v>15</v>
      </c>
      <c r="AF4" s="62">
        <f>SUM(F5+J5+N5+R5+V5+Z5)</f>
        <v>10</v>
      </c>
      <c r="AG4" s="64">
        <f>SUM(AE4-AF4)</f>
        <v>5</v>
      </c>
      <c r="AH4" s="75">
        <v>1</v>
      </c>
    </row>
    <row r="5" spans="2:34" ht="13.5">
      <c r="B5" s="71"/>
      <c r="C5" s="56"/>
      <c r="D5" s="57"/>
      <c r="E5" s="57"/>
      <c r="F5" s="58"/>
      <c r="G5" s="28">
        <v>3</v>
      </c>
      <c r="H5" s="28" t="s">
        <v>21</v>
      </c>
      <c r="I5" s="28"/>
      <c r="J5" s="28">
        <v>2</v>
      </c>
      <c r="K5" s="28">
        <v>1</v>
      </c>
      <c r="L5" s="28" t="s">
        <v>21</v>
      </c>
      <c r="M5" s="28"/>
      <c r="N5" s="28">
        <v>1</v>
      </c>
      <c r="O5" s="28">
        <v>4</v>
      </c>
      <c r="P5" s="28" t="s">
        <v>21</v>
      </c>
      <c r="Q5" s="28"/>
      <c r="R5" s="28">
        <v>3</v>
      </c>
      <c r="S5" s="28">
        <v>4</v>
      </c>
      <c r="T5" s="28" t="s">
        <v>21</v>
      </c>
      <c r="U5" s="28"/>
      <c r="V5" s="28">
        <v>2</v>
      </c>
      <c r="W5" s="28">
        <v>3</v>
      </c>
      <c r="X5" s="28" t="s">
        <v>21</v>
      </c>
      <c r="Y5" s="28"/>
      <c r="Z5" s="28">
        <v>2</v>
      </c>
      <c r="AA5" s="77"/>
      <c r="AB5" s="78"/>
      <c r="AC5" s="79"/>
      <c r="AD5" s="63"/>
      <c r="AE5" s="63"/>
      <c r="AF5" s="63"/>
      <c r="AG5" s="65"/>
      <c r="AH5" s="76"/>
    </row>
    <row r="6" spans="2:34" ht="13.5">
      <c r="B6" s="70" t="str">
        <f>'ブロック編成'!B7</f>
        <v>フロンティアトルナーレ</v>
      </c>
      <c r="C6" s="19"/>
      <c r="D6" s="42" t="s">
        <v>65</v>
      </c>
      <c r="E6" s="19"/>
      <c r="F6" s="20"/>
      <c r="G6" s="53"/>
      <c r="H6" s="54"/>
      <c r="I6" s="54"/>
      <c r="J6" s="55"/>
      <c r="K6" s="18"/>
      <c r="L6" s="42" t="s">
        <v>63</v>
      </c>
      <c r="M6" s="19"/>
      <c r="N6" s="20"/>
      <c r="O6" s="18"/>
      <c r="P6" s="42" t="s">
        <v>63</v>
      </c>
      <c r="Q6" s="19"/>
      <c r="R6" s="20"/>
      <c r="S6" s="18"/>
      <c r="T6" s="42" t="s">
        <v>63</v>
      </c>
      <c r="U6" s="19"/>
      <c r="V6" s="20"/>
      <c r="W6" s="18"/>
      <c r="X6" s="42" t="s">
        <v>63</v>
      </c>
      <c r="Y6" s="19"/>
      <c r="Z6" s="20"/>
      <c r="AA6" s="77"/>
      <c r="AB6" s="78"/>
      <c r="AC6" s="79"/>
      <c r="AD6" s="62">
        <f>COUNTIF(C6:Z6,"○")*3+COUNTIF(C6:Z6,"△")*1</f>
        <v>12</v>
      </c>
      <c r="AE6" s="62">
        <f>SUM(C7+G7+K7+O7+S7+W7)</f>
        <v>19</v>
      </c>
      <c r="AF6" s="62">
        <f>SUM(F7+J7+N7+R7+V7+Z7)</f>
        <v>11</v>
      </c>
      <c r="AG6" s="64">
        <f>SUM(AE6-AF6)</f>
        <v>8</v>
      </c>
      <c r="AH6" s="75">
        <v>2</v>
      </c>
    </row>
    <row r="7" spans="2:34" ht="13.5">
      <c r="B7" s="71"/>
      <c r="C7" s="20">
        <f>J5</f>
        <v>2</v>
      </c>
      <c r="D7" s="6" t="s">
        <v>21</v>
      </c>
      <c r="E7" s="28"/>
      <c r="F7" s="28">
        <f>G5</f>
        <v>3</v>
      </c>
      <c r="G7" s="56"/>
      <c r="H7" s="57"/>
      <c r="I7" s="57"/>
      <c r="J7" s="58"/>
      <c r="K7" s="28">
        <v>1</v>
      </c>
      <c r="L7" s="28" t="s">
        <v>21</v>
      </c>
      <c r="M7" s="28"/>
      <c r="N7" s="28">
        <v>0</v>
      </c>
      <c r="O7" s="28">
        <v>6</v>
      </c>
      <c r="P7" s="28" t="s">
        <v>21</v>
      </c>
      <c r="Q7" s="28"/>
      <c r="R7" s="28">
        <v>5</v>
      </c>
      <c r="S7" s="28">
        <v>6</v>
      </c>
      <c r="T7" s="28" t="s">
        <v>21</v>
      </c>
      <c r="U7" s="28"/>
      <c r="V7" s="28">
        <v>2</v>
      </c>
      <c r="W7" s="28">
        <v>4</v>
      </c>
      <c r="X7" s="28" t="s">
        <v>21</v>
      </c>
      <c r="Y7" s="28"/>
      <c r="Z7" s="28">
        <v>1</v>
      </c>
      <c r="AA7" s="77"/>
      <c r="AB7" s="78"/>
      <c r="AC7" s="79"/>
      <c r="AD7" s="63"/>
      <c r="AE7" s="63"/>
      <c r="AF7" s="63"/>
      <c r="AG7" s="65"/>
      <c r="AH7" s="76"/>
    </row>
    <row r="8" spans="2:34" ht="13.5">
      <c r="B8" s="70" t="str">
        <f>'ブロック編成'!B9</f>
        <v>ジュニオールJ１</v>
      </c>
      <c r="C8" s="19"/>
      <c r="D8" s="42" t="s">
        <v>64</v>
      </c>
      <c r="E8" s="19"/>
      <c r="F8" s="20"/>
      <c r="G8" s="18"/>
      <c r="H8" s="42" t="s">
        <v>65</v>
      </c>
      <c r="I8" s="19"/>
      <c r="J8" s="20"/>
      <c r="K8" s="53"/>
      <c r="L8" s="54"/>
      <c r="M8" s="54"/>
      <c r="N8" s="55"/>
      <c r="O8" s="18"/>
      <c r="P8" s="42" t="s">
        <v>66</v>
      </c>
      <c r="Q8" s="19"/>
      <c r="R8" s="20"/>
      <c r="S8" s="18"/>
      <c r="T8" s="42" t="s">
        <v>65</v>
      </c>
      <c r="U8" s="19"/>
      <c r="V8" s="20"/>
      <c r="W8" s="18"/>
      <c r="X8" s="42" t="s">
        <v>66</v>
      </c>
      <c r="Y8" s="19"/>
      <c r="Z8" s="20"/>
      <c r="AA8" s="77"/>
      <c r="AB8" s="78"/>
      <c r="AC8" s="79"/>
      <c r="AD8" s="62">
        <f>COUNTIF(C8:Z8,"○")*3+COUNTIF(C8:Z8,"△")*1</f>
        <v>7</v>
      </c>
      <c r="AE8" s="62">
        <f>SUM(C9+G9+K9+O9+S9+W9)</f>
        <v>8</v>
      </c>
      <c r="AF8" s="62">
        <f>SUM(F9+J9+N9+R9+V9+Z9)</f>
        <v>8</v>
      </c>
      <c r="AG8" s="64">
        <f>SUM(AE8-AF8)</f>
        <v>0</v>
      </c>
      <c r="AH8" s="75">
        <v>3</v>
      </c>
    </row>
    <row r="9" spans="2:34" ht="13.5">
      <c r="B9" s="71"/>
      <c r="C9" s="20">
        <f>N5</f>
        <v>1</v>
      </c>
      <c r="D9" s="6" t="s">
        <v>21</v>
      </c>
      <c r="E9" s="28"/>
      <c r="F9" s="28">
        <f>K5</f>
        <v>1</v>
      </c>
      <c r="G9" s="28">
        <f>N7</f>
        <v>0</v>
      </c>
      <c r="H9" s="6" t="s">
        <v>21</v>
      </c>
      <c r="I9" s="28"/>
      <c r="J9" s="28">
        <f>K7</f>
        <v>1</v>
      </c>
      <c r="K9" s="56"/>
      <c r="L9" s="57"/>
      <c r="M9" s="57"/>
      <c r="N9" s="58"/>
      <c r="O9" s="28">
        <v>2</v>
      </c>
      <c r="P9" s="28" t="s">
        <v>21</v>
      </c>
      <c r="Q9" s="28"/>
      <c r="R9" s="28">
        <v>1</v>
      </c>
      <c r="S9" s="28">
        <v>3</v>
      </c>
      <c r="T9" s="28" t="s">
        <v>21</v>
      </c>
      <c r="U9" s="28"/>
      <c r="V9" s="28">
        <v>5</v>
      </c>
      <c r="W9" s="28">
        <v>2</v>
      </c>
      <c r="X9" s="28" t="s">
        <v>21</v>
      </c>
      <c r="Y9" s="28"/>
      <c r="Z9" s="28">
        <v>0</v>
      </c>
      <c r="AA9" s="77"/>
      <c r="AB9" s="78"/>
      <c r="AC9" s="79"/>
      <c r="AD9" s="63"/>
      <c r="AE9" s="63"/>
      <c r="AF9" s="63"/>
      <c r="AG9" s="65"/>
      <c r="AH9" s="76"/>
    </row>
    <row r="10" spans="2:34" ht="13.5">
      <c r="B10" s="70" t="str">
        <f>'ブロック編成'!B11</f>
        <v>エストレーラ</v>
      </c>
      <c r="C10" s="19"/>
      <c r="D10" s="42" t="s">
        <v>65</v>
      </c>
      <c r="E10" s="19"/>
      <c r="F10" s="20"/>
      <c r="G10" s="18"/>
      <c r="H10" s="42" t="s">
        <v>65</v>
      </c>
      <c r="I10" s="19"/>
      <c r="J10" s="20"/>
      <c r="K10" s="18"/>
      <c r="L10" s="42" t="s">
        <v>65</v>
      </c>
      <c r="M10" s="19"/>
      <c r="N10" s="20"/>
      <c r="O10" s="53"/>
      <c r="P10" s="54"/>
      <c r="Q10" s="54"/>
      <c r="R10" s="55"/>
      <c r="S10" s="18"/>
      <c r="T10" s="42" t="s">
        <v>66</v>
      </c>
      <c r="U10" s="19"/>
      <c r="V10" s="20"/>
      <c r="W10" s="18"/>
      <c r="X10" s="42" t="s">
        <v>66</v>
      </c>
      <c r="Y10" s="19"/>
      <c r="Z10" s="20"/>
      <c r="AA10" s="77"/>
      <c r="AB10" s="78"/>
      <c r="AC10" s="79"/>
      <c r="AD10" s="62">
        <f>COUNTIF(C10:Z10,"○")*3+COUNTIF(C10:Z10,"△")*1</f>
        <v>6</v>
      </c>
      <c r="AE10" s="62">
        <f>SUM(C11+G11+K11+O11+S11+W11)</f>
        <v>16</v>
      </c>
      <c r="AF10" s="62">
        <f>SUM(F11+J11+N11+R11+V11+Z11)</f>
        <v>14</v>
      </c>
      <c r="AG10" s="64">
        <f>SUM(AE10-AF10)</f>
        <v>2</v>
      </c>
      <c r="AH10" s="75">
        <v>4</v>
      </c>
    </row>
    <row r="11" spans="2:34" ht="13.5">
      <c r="B11" s="71"/>
      <c r="C11" s="20">
        <f>R5</f>
        <v>3</v>
      </c>
      <c r="D11" s="6" t="s">
        <v>21</v>
      </c>
      <c r="E11" s="28"/>
      <c r="F11" s="28">
        <f>O5</f>
        <v>4</v>
      </c>
      <c r="G11" s="28">
        <f>R7</f>
        <v>5</v>
      </c>
      <c r="H11" s="6" t="s">
        <v>21</v>
      </c>
      <c r="I11" s="28"/>
      <c r="J11" s="28">
        <f>O7</f>
        <v>6</v>
      </c>
      <c r="K11" s="28">
        <f>R9</f>
        <v>1</v>
      </c>
      <c r="L11" s="6" t="s">
        <v>21</v>
      </c>
      <c r="M11" s="28"/>
      <c r="N11" s="28">
        <f>O9</f>
        <v>2</v>
      </c>
      <c r="O11" s="56"/>
      <c r="P11" s="57"/>
      <c r="Q11" s="57"/>
      <c r="R11" s="58"/>
      <c r="S11" s="28">
        <v>4</v>
      </c>
      <c r="T11" s="28" t="s">
        <v>21</v>
      </c>
      <c r="U11" s="28"/>
      <c r="V11" s="28">
        <v>1</v>
      </c>
      <c r="W11" s="28">
        <v>3</v>
      </c>
      <c r="X11" s="28" t="s">
        <v>21</v>
      </c>
      <c r="Y11" s="28"/>
      <c r="Z11" s="28">
        <v>1</v>
      </c>
      <c r="AA11" s="77"/>
      <c r="AB11" s="78"/>
      <c r="AC11" s="79"/>
      <c r="AD11" s="63"/>
      <c r="AE11" s="63"/>
      <c r="AF11" s="63"/>
      <c r="AG11" s="65"/>
      <c r="AH11" s="76"/>
    </row>
    <row r="12" spans="2:34" ht="13.5">
      <c r="B12" s="70" t="str">
        <f>'ブロック編成'!B13</f>
        <v>久根別</v>
      </c>
      <c r="C12" s="19"/>
      <c r="D12" s="42" t="s">
        <v>65</v>
      </c>
      <c r="E12" s="19"/>
      <c r="F12" s="20"/>
      <c r="G12" s="18"/>
      <c r="H12" s="42" t="s">
        <v>65</v>
      </c>
      <c r="I12" s="19"/>
      <c r="J12" s="20"/>
      <c r="K12" s="18"/>
      <c r="L12" s="42" t="s">
        <v>67</v>
      </c>
      <c r="M12" s="19"/>
      <c r="N12" s="20"/>
      <c r="O12" s="18"/>
      <c r="P12" s="42" t="s">
        <v>68</v>
      </c>
      <c r="Q12" s="19"/>
      <c r="R12" s="20"/>
      <c r="S12" s="53"/>
      <c r="T12" s="54"/>
      <c r="U12" s="54"/>
      <c r="V12" s="55"/>
      <c r="W12" s="18"/>
      <c r="X12" s="42" t="s">
        <v>63</v>
      </c>
      <c r="Y12" s="19"/>
      <c r="Z12" s="20"/>
      <c r="AA12" s="77"/>
      <c r="AB12" s="78"/>
      <c r="AC12" s="79"/>
      <c r="AD12" s="62">
        <f>COUNTIF(C12:Z12,"○")*3+COUNTIF(C12:Z12,"△")*1</f>
        <v>6</v>
      </c>
      <c r="AE12" s="62">
        <f>SUM(C13+G13+K13+O13+S13+W13)</f>
        <v>15</v>
      </c>
      <c r="AF12" s="62">
        <f>SUM(F13+J13+N13+R13+V13+Z13)</f>
        <v>20</v>
      </c>
      <c r="AG12" s="64">
        <f>SUM(AE12-AF12)</f>
        <v>-5</v>
      </c>
      <c r="AH12" s="75">
        <v>5</v>
      </c>
    </row>
    <row r="13" spans="2:34" ht="13.5">
      <c r="B13" s="71"/>
      <c r="C13" s="20">
        <f>V5</f>
        <v>2</v>
      </c>
      <c r="D13" s="6" t="s">
        <v>21</v>
      </c>
      <c r="E13" s="28"/>
      <c r="F13" s="28">
        <f>S5</f>
        <v>4</v>
      </c>
      <c r="G13" s="28">
        <f>V7</f>
        <v>2</v>
      </c>
      <c r="H13" s="6" t="s">
        <v>21</v>
      </c>
      <c r="I13" s="28"/>
      <c r="J13" s="28">
        <f>S7</f>
        <v>6</v>
      </c>
      <c r="K13" s="28">
        <f>V9</f>
        <v>5</v>
      </c>
      <c r="L13" s="6" t="s">
        <v>21</v>
      </c>
      <c r="M13" s="28"/>
      <c r="N13" s="28">
        <f>S9</f>
        <v>3</v>
      </c>
      <c r="O13" s="28">
        <f>V11</f>
        <v>1</v>
      </c>
      <c r="P13" s="6" t="s">
        <v>21</v>
      </c>
      <c r="Q13" s="28"/>
      <c r="R13" s="28">
        <f>SUM(S11)</f>
        <v>4</v>
      </c>
      <c r="S13" s="56"/>
      <c r="T13" s="57"/>
      <c r="U13" s="57"/>
      <c r="V13" s="58"/>
      <c r="W13" s="28">
        <v>5</v>
      </c>
      <c r="X13" s="28" t="s">
        <v>21</v>
      </c>
      <c r="Y13" s="28"/>
      <c r="Z13" s="28">
        <v>3</v>
      </c>
      <c r="AA13" s="77"/>
      <c r="AB13" s="78"/>
      <c r="AC13" s="79"/>
      <c r="AD13" s="63"/>
      <c r="AE13" s="63"/>
      <c r="AF13" s="63"/>
      <c r="AG13" s="65"/>
      <c r="AH13" s="76"/>
    </row>
    <row r="14" spans="2:34" ht="13.5">
      <c r="B14" s="70" t="str">
        <f>'ブロック編成'!B15</f>
        <v>昭和</v>
      </c>
      <c r="C14" s="19"/>
      <c r="D14" s="42" t="s">
        <v>65</v>
      </c>
      <c r="E14" s="19"/>
      <c r="F14" s="20"/>
      <c r="G14" s="18"/>
      <c r="H14" s="42" t="s">
        <v>65</v>
      </c>
      <c r="I14" s="19"/>
      <c r="J14" s="20"/>
      <c r="K14" s="18"/>
      <c r="L14" s="42" t="s">
        <v>65</v>
      </c>
      <c r="M14" s="19"/>
      <c r="N14" s="20"/>
      <c r="O14" s="18"/>
      <c r="P14" s="42" t="s">
        <v>65</v>
      </c>
      <c r="Q14" s="19"/>
      <c r="R14" s="20"/>
      <c r="S14" s="18"/>
      <c r="T14" s="42" t="s">
        <v>65</v>
      </c>
      <c r="U14" s="19"/>
      <c r="V14" s="20"/>
      <c r="W14" s="53"/>
      <c r="X14" s="54"/>
      <c r="Y14" s="54"/>
      <c r="Z14" s="55"/>
      <c r="AA14" s="77"/>
      <c r="AB14" s="78"/>
      <c r="AC14" s="79"/>
      <c r="AD14" s="62">
        <f>COUNTIF(C14:Z14,"○")*3+COUNTIF(C14:Z14,"△")*1</f>
        <v>0</v>
      </c>
      <c r="AE14" s="62">
        <f>SUM(C15+G15+K15+O15+S15+W15)</f>
        <v>7</v>
      </c>
      <c r="AF14" s="62">
        <f>SUM(F15+J15+N15+R15+V15+Z15)</f>
        <v>17</v>
      </c>
      <c r="AG14" s="64">
        <f>SUM(AE14-AF14)</f>
        <v>-10</v>
      </c>
      <c r="AH14" s="75">
        <v>6</v>
      </c>
    </row>
    <row r="15" spans="2:34" ht="14.25" thickBot="1">
      <c r="B15" s="83"/>
      <c r="C15" s="21">
        <f>SUM(Z5)</f>
        <v>2</v>
      </c>
      <c r="D15" s="7" t="s">
        <v>21</v>
      </c>
      <c r="E15" s="13"/>
      <c r="F15" s="13">
        <f>SUM(W5)</f>
        <v>3</v>
      </c>
      <c r="G15" s="13">
        <f>SUM(Z7)</f>
        <v>1</v>
      </c>
      <c r="H15" s="7" t="s">
        <v>21</v>
      </c>
      <c r="I15" s="13"/>
      <c r="J15" s="13">
        <f>SUM(W7)</f>
        <v>4</v>
      </c>
      <c r="K15" s="13">
        <f>SUM(Z9)</f>
        <v>0</v>
      </c>
      <c r="L15" s="7" t="s">
        <v>21</v>
      </c>
      <c r="M15" s="13"/>
      <c r="N15" s="13">
        <f>SUM(W9)</f>
        <v>2</v>
      </c>
      <c r="O15" s="13">
        <f>SUM(Z11)</f>
        <v>1</v>
      </c>
      <c r="P15" s="7" t="s">
        <v>21</v>
      </c>
      <c r="Q15" s="13"/>
      <c r="R15" s="13">
        <f>SUM(W11)</f>
        <v>3</v>
      </c>
      <c r="S15" s="13">
        <f>SUM(Z13)</f>
        <v>3</v>
      </c>
      <c r="T15" s="7" t="s">
        <v>21</v>
      </c>
      <c r="U15" s="13"/>
      <c r="V15" s="13">
        <f>SUM(W13)</f>
        <v>5</v>
      </c>
      <c r="W15" s="59"/>
      <c r="X15" s="60"/>
      <c r="Y15" s="60"/>
      <c r="Z15" s="61"/>
      <c r="AA15" s="59"/>
      <c r="AB15" s="60"/>
      <c r="AC15" s="61"/>
      <c r="AD15" s="84"/>
      <c r="AE15" s="84"/>
      <c r="AF15" s="84"/>
      <c r="AG15" s="85"/>
      <c r="AH15" s="86"/>
    </row>
    <row r="17" ht="14.25" thickBot="1">
      <c r="B17" s="12" t="s">
        <v>6</v>
      </c>
    </row>
    <row r="18" spans="2:34" ht="22.5" customHeight="1">
      <c r="B18" s="3"/>
      <c r="C18" s="72" t="str">
        <f>B19</f>
        <v>スクールイエロー</v>
      </c>
      <c r="D18" s="73"/>
      <c r="E18" s="73"/>
      <c r="F18" s="74"/>
      <c r="G18" s="67" t="str">
        <f>B21</f>
        <v>函館港</v>
      </c>
      <c r="H18" s="68"/>
      <c r="I18" s="68"/>
      <c r="J18" s="69"/>
      <c r="K18" s="80" t="str">
        <f>B23</f>
        <v>桔梗A</v>
      </c>
      <c r="L18" s="81"/>
      <c r="M18" s="81"/>
      <c r="N18" s="82"/>
      <c r="O18" s="67" t="str">
        <f>B25</f>
        <v>八幡</v>
      </c>
      <c r="P18" s="68"/>
      <c r="Q18" s="68"/>
      <c r="R18" s="69"/>
      <c r="S18" s="67" t="str">
        <f>B27</f>
        <v>知内</v>
      </c>
      <c r="T18" s="68"/>
      <c r="U18" s="68"/>
      <c r="V18" s="69"/>
      <c r="W18" s="67" t="str">
        <f>B29</f>
        <v>日吉が丘A</v>
      </c>
      <c r="X18" s="68"/>
      <c r="Y18" s="68"/>
      <c r="Z18" s="69"/>
      <c r="AA18" s="30"/>
      <c r="AB18" s="30"/>
      <c r="AC18" s="30"/>
      <c r="AD18" s="14" t="s">
        <v>0</v>
      </c>
      <c r="AE18" s="14" t="s">
        <v>1</v>
      </c>
      <c r="AF18" s="14" t="s">
        <v>2</v>
      </c>
      <c r="AG18" s="4" t="s">
        <v>3</v>
      </c>
      <c r="AH18" s="5" t="s">
        <v>4</v>
      </c>
    </row>
    <row r="19" spans="2:34" ht="13.5">
      <c r="B19" s="70" t="str">
        <f>'ブロック編成'!D5</f>
        <v>スクールイエロー</v>
      </c>
      <c r="C19" s="53"/>
      <c r="D19" s="54"/>
      <c r="E19" s="54"/>
      <c r="F19" s="55"/>
      <c r="G19" s="18"/>
      <c r="H19" s="42" t="s">
        <v>63</v>
      </c>
      <c r="I19" s="19"/>
      <c r="J19" s="20"/>
      <c r="K19" s="18"/>
      <c r="L19" s="42" t="s">
        <v>63</v>
      </c>
      <c r="M19" s="19"/>
      <c r="N19" s="20"/>
      <c r="O19" s="18"/>
      <c r="P19" s="42" t="s">
        <v>63</v>
      </c>
      <c r="Q19" s="19"/>
      <c r="R19" s="20"/>
      <c r="S19" s="18"/>
      <c r="T19" s="42" t="s">
        <v>63</v>
      </c>
      <c r="U19" s="19"/>
      <c r="V19" s="20"/>
      <c r="W19" s="18"/>
      <c r="X19" s="42" t="s">
        <v>63</v>
      </c>
      <c r="Y19" s="19"/>
      <c r="Z19" s="20"/>
      <c r="AA19" s="53"/>
      <c r="AB19" s="54"/>
      <c r="AC19" s="55"/>
      <c r="AD19" s="62">
        <f>COUNTIF(C19:Z19,"○")*3+COUNTIF(C19:Z19,"△")*1</f>
        <v>15</v>
      </c>
      <c r="AE19" s="62">
        <f>SUM(C20+G20+K20+O20+S20+W20)</f>
        <v>13</v>
      </c>
      <c r="AF19" s="62">
        <f>SUM(F20+J20+N20+R20+V20+Z20)</f>
        <v>3</v>
      </c>
      <c r="AG19" s="64">
        <f>SUM(AE19-AF19)</f>
        <v>10</v>
      </c>
      <c r="AH19" s="75">
        <v>1</v>
      </c>
    </row>
    <row r="20" spans="2:34" ht="13.5">
      <c r="B20" s="71"/>
      <c r="C20" s="56"/>
      <c r="D20" s="57"/>
      <c r="E20" s="57"/>
      <c r="F20" s="58"/>
      <c r="G20" s="28">
        <v>2</v>
      </c>
      <c r="H20" s="28" t="s">
        <v>15</v>
      </c>
      <c r="I20" s="28"/>
      <c r="J20" s="28">
        <v>1</v>
      </c>
      <c r="K20" s="28">
        <v>2</v>
      </c>
      <c r="L20" s="28" t="s">
        <v>15</v>
      </c>
      <c r="M20" s="28"/>
      <c r="N20" s="28">
        <v>1</v>
      </c>
      <c r="O20" s="28">
        <v>4</v>
      </c>
      <c r="P20" s="28" t="s">
        <v>15</v>
      </c>
      <c r="Q20" s="28"/>
      <c r="R20" s="28">
        <v>0</v>
      </c>
      <c r="S20" s="28">
        <v>2</v>
      </c>
      <c r="T20" s="28" t="s">
        <v>15</v>
      </c>
      <c r="U20" s="28"/>
      <c r="V20" s="28">
        <v>1</v>
      </c>
      <c r="W20" s="28">
        <v>3</v>
      </c>
      <c r="X20" s="28" t="s">
        <v>15</v>
      </c>
      <c r="Y20" s="28"/>
      <c r="Z20" s="28">
        <v>0</v>
      </c>
      <c r="AA20" s="77"/>
      <c r="AB20" s="78"/>
      <c r="AC20" s="79"/>
      <c r="AD20" s="63"/>
      <c r="AE20" s="63"/>
      <c r="AF20" s="63"/>
      <c r="AG20" s="65"/>
      <c r="AH20" s="76"/>
    </row>
    <row r="21" spans="2:34" ht="13.5">
      <c r="B21" s="70" t="str">
        <f>'ブロック編成'!D7</f>
        <v>函館港</v>
      </c>
      <c r="C21" s="19"/>
      <c r="D21" s="42" t="s">
        <v>68</v>
      </c>
      <c r="E21" s="19"/>
      <c r="F21" s="20"/>
      <c r="G21" s="53"/>
      <c r="H21" s="54"/>
      <c r="I21" s="54"/>
      <c r="J21" s="55"/>
      <c r="K21" s="18"/>
      <c r="L21" s="42" t="s">
        <v>63</v>
      </c>
      <c r="M21" s="19"/>
      <c r="N21" s="20"/>
      <c r="O21" s="18"/>
      <c r="P21" s="42" t="s">
        <v>63</v>
      </c>
      <c r="Q21" s="19"/>
      <c r="R21" s="20"/>
      <c r="S21" s="18"/>
      <c r="T21" s="42" t="s">
        <v>63</v>
      </c>
      <c r="U21" s="19"/>
      <c r="V21" s="20"/>
      <c r="W21" s="18"/>
      <c r="X21" s="42" t="s">
        <v>63</v>
      </c>
      <c r="Y21" s="19"/>
      <c r="Z21" s="20"/>
      <c r="AA21" s="77"/>
      <c r="AB21" s="78"/>
      <c r="AC21" s="79"/>
      <c r="AD21" s="62">
        <f>COUNTIF(C21:Z21,"○")*3+COUNTIF(C21:Z21,"△")*1</f>
        <v>12</v>
      </c>
      <c r="AE21" s="62">
        <f>SUM(C22+G22+K22+O22+S22+W22)</f>
        <v>17</v>
      </c>
      <c r="AF21" s="62">
        <f>SUM(F22+J22+N22+R22+V22+Z22)</f>
        <v>6</v>
      </c>
      <c r="AG21" s="64">
        <f>SUM(AE21-AF21)</f>
        <v>11</v>
      </c>
      <c r="AH21" s="75">
        <v>2</v>
      </c>
    </row>
    <row r="22" spans="2:34" ht="13.5">
      <c r="B22" s="71"/>
      <c r="C22" s="20">
        <f>J20</f>
        <v>1</v>
      </c>
      <c r="D22" s="6" t="s">
        <v>15</v>
      </c>
      <c r="E22" s="28"/>
      <c r="F22" s="28">
        <f>G20</f>
        <v>2</v>
      </c>
      <c r="G22" s="56"/>
      <c r="H22" s="57"/>
      <c r="I22" s="57"/>
      <c r="J22" s="58"/>
      <c r="K22" s="28">
        <v>3</v>
      </c>
      <c r="L22" s="28" t="s">
        <v>15</v>
      </c>
      <c r="M22" s="28"/>
      <c r="N22" s="28">
        <v>1</v>
      </c>
      <c r="O22" s="28">
        <v>6</v>
      </c>
      <c r="P22" s="28" t="s">
        <v>15</v>
      </c>
      <c r="Q22" s="28"/>
      <c r="R22" s="28">
        <v>2</v>
      </c>
      <c r="S22" s="28">
        <v>3</v>
      </c>
      <c r="T22" s="28" t="s">
        <v>15</v>
      </c>
      <c r="U22" s="28"/>
      <c r="V22" s="28">
        <v>1</v>
      </c>
      <c r="W22" s="28">
        <v>4</v>
      </c>
      <c r="X22" s="28" t="s">
        <v>15</v>
      </c>
      <c r="Y22" s="28"/>
      <c r="Z22" s="28">
        <v>0</v>
      </c>
      <c r="AA22" s="77"/>
      <c r="AB22" s="78"/>
      <c r="AC22" s="79"/>
      <c r="AD22" s="63"/>
      <c r="AE22" s="63"/>
      <c r="AF22" s="63"/>
      <c r="AG22" s="65"/>
      <c r="AH22" s="76"/>
    </row>
    <row r="23" spans="2:34" ht="13.5">
      <c r="B23" s="70" t="str">
        <f>'ブロック編成'!D9</f>
        <v>桔梗A</v>
      </c>
      <c r="C23" s="19"/>
      <c r="D23" s="42" t="s">
        <v>68</v>
      </c>
      <c r="E23" s="19"/>
      <c r="F23" s="20"/>
      <c r="G23" s="18"/>
      <c r="H23" s="42" t="s">
        <v>68</v>
      </c>
      <c r="I23" s="19"/>
      <c r="J23" s="20"/>
      <c r="K23" s="53"/>
      <c r="L23" s="54"/>
      <c r="M23" s="54"/>
      <c r="N23" s="55"/>
      <c r="O23" s="18"/>
      <c r="P23" s="42" t="s">
        <v>63</v>
      </c>
      <c r="Q23" s="19"/>
      <c r="R23" s="20"/>
      <c r="S23" s="18"/>
      <c r="T23" s="42" t="s">
        <v>63</v>
      </c>
      <c r="U23" s="19"/>
      <c r="V23" s="20"/>
      <c r="W23" s="18"/>
      <c r="X23" s="42" t="s">
        <v>63</v>
      </c>
      <c r="Y23" s="19"/>
      <c r="Z23" s="20"/>
      <c r="AA23" s="77"/>
      <c r="AB23" s="78"/>
      <c r="AC23" s="79"/>
      <c r="AD23" s="62">
        <f>COUNTIF(C23:Z23,"○")*3+COUNTIF(C23:Z23,"△")*1</f>
        <v>9</v>
      </c>
      <c r="AE23" s="62">
        <f>SUM(C24+G24+K24+O24+S24+W24)</f>
        <v>14</v>
      </c>
      <c r="AF23" s="62">
        <f>SUM(F24+J24+N24+R24+V24+Z24)</f>
        <v>9</v>
      </c>
      <c r="AG23" s="64">
        <f>SUM(AE23-AF23)</f>
        <v>5</v>
      </c>
      <c r="AH23" s="75">
        <v>3</v>
      </c>
    </row>
    <row r="24" spans="2:34" ht="13.5">
      <c r="B24" s="71"/>
      <c r="C24" s="20">
        <f>N20</f>
        <v>1</v>
      </c>
      <c r="D24" s="6" t="s">
        <v>15</v>
      </c>
      <c r="E24" s="28"/>
      <c r="F24" s="28">
        <f>K20</f>
        <v>2</v>
      </c>
      <c r="G24" s="28">
        <f>N22</f>
        <v>1</v>
      </c>
      <c r="H24" s="6" t="s">
        <v>15</v>
      </c>
      <c r="I24" s="28"/>
      <c r="J24" s="28">
        <f>K22</f>
        <v>3</v>
      </c>
      <c r="K24" s="56"/>
      <c r="L24" s="57"/>
      <c r="M24" s="57"/>
      <c r="N24" s="58"/>
      <c r="O24" s="28">
        <v>4</v>
      </c>
      <c r="P24" s="28" t="s">
        <v>15</v>
      </c>
      <c r="Q24" s="28"/>
      <c r="R24" s="28">
        <v>1</v>
      </c>
      <c r="S24" s="28">
        <v>5</v>
      </c>
      <c r="T24" s="28" t="s">
        <v>15</v>
      </c>
      <c r="U24" s="28"/>
      <c r="V24" s="28">
        <v>1</v>
      </c>
      <c r="W24" s="28">
        <v>3</v>
      </c>
      <c r="X24" s="28" t="s">
        <v>15</v>
      </c>
      <c r="Y24" s="28"/>
      <c r="Z24" s="28">
        <v>2</v>
      </c>
      <c r="AA24" s="77"/>
      <c r="AB24" s="78"/>
      <c r="AC24" s="79"/>
      <c r="AD24" s="63"/>
      <c r="AE24" s="63"/>
      <c r="AF24" s="63"/>
      <c r="AG24" s="65"/>
      <c r="AH24" s="76"/>
    </row>
    <row r="25" spans="2:34" ht="13.5">
      <c r="B25" s="70" t="str">
        <f>'ブロック編成'!D11</f>
        <v>八幡</v>
      </c>
      <c r="C25" s="19"/>
      <c r="D25" s="42" t="s">
        <v>68</v>
      </c>
      <c r="E25" s="19"/>
      <c r="F25" s="20"/>
      <c r="G25" s="18"/>
      <c r="H25" s="42" t="s">
        <v>68</v>
      </c>
      <c r="I25" s="19"/>
      <c r="J25" s="20"/>
      <c r="K25" s="18"/>
      <c r="L25" s="42" t="s">
        <v>68</v>
      </c>
      <c r="M25" s="19"/>
      <c r="N25" s="20"/>
      <c r="O25" s="53"/>
      <c r="P25" s="54"/>
      <c r="Q25" s="54"/>
      <c r="R25" s="55"/>
      <c r="S25" s="18"/>
      <c r="T25" s="42" t="s">
        <v>63</v>
      </c>
      <c r="U25" s="19"/>
      <c r="V25" s="20"/>
      <c r="W25" s="18"/>
      <c r="X25" s="42" t="s">
        <v>64</v>
      </c>
      <c r="Y25" s="19"/>
      <c r="Z25" s="20"/>
      <c r="AA25" s="77"/>
      <c r="AB25" s="78"/>
      <c r="AC25" s="79"/>
      <c r="AD25" s="62">
        <f>COUNTIF(C25:Z25,"○")*3+COUNTIF(C25:Z25,"△")*1</f>
        <v>4</v>
      </c>
      <c r="AE25" s="62">
        <f>SUM(C26+G26+K26+O26+S26+W26)</f>
        <v>10</v>
      </c>
      <c r="AF25" s="62">
        <f>SUM(F26+J26+N26+R26+V26+Z26)</f>
        <v>20</v>
      </c>
      <c r="AG25" s="64">
        <f>SUM(AE25-AF25)</f>
        <v>-10</v>
      </c>
      <c r="AH25" s="75">
        <v>4</v>
      </c>
    </row>
    <row r="26" spans="2:34" ht="13.5">
      <c r="B26" s="71"/>
      <c r="C26" s="20">
        <f>R20</f>
        <v>0</v>
      </c>
      <c r="D26" s="6" t="s">
        <v>15</v>
      </c>
      <c r="E26" s="28"/>
      <c r="F26" s="28">
        <f>O20</f>
        <v>4</v>
      </c>
      <c r="G26" s="28">
        <f>R22</f>
        <v>2</v>
      </c>
      <c r="H26" s="6" t="s">
        <v>15</v>
      </c>
      <c r="I26" s="28"/>
      <c r="J26" s="28">
        <f>O22</f>
        <v>6</v>
      </c>
      <c r="K26" s="28">
        <f>R24</f>
        <v>1</v>
      </c>
      <c r="L26" s="6" t="s">
        <v>15</v>
      </c>
      <c r="M26" s="28"/>
      <c r="N26" s="28">
        <f>O24</f>
        <v>4</v>
      </c>
      <c r="O26" s="56"/>
      <c r="P26" s="57"/>
      <c r="Q26" s="57"/>
      <c r="R26" s="58"/>
      <c r="S26" s="28">
        <v>3</v>
      </c>
      <c r="T26" s="28" t="s">
        <v>15</v>
      </c>
      <c r="U26" s="28"/>
      <c r="V26" s="28">
        <v>2</v>
      </c>
      <c r="W26" s="28">
        <v>4</v>
      </c>
      <c r="X26" s="28" t="s">
        <v>15</v>
      </c>
      <c r="Y26" s="28"/>
      <c r="Z26" s="28">
        <v>4</v>
      </c>
      <c r="AA26" s="77"/>
      <c r="AB26" s="78"/>
      <c r="AC26" s="79"/>
      <c r="AD26" s="63"/>
      <c r="AE26" s="63"/>
      <c r="AF26" s="63"/>
      <c r="AG26" s="65"/>
      <c r="AH26" s="76"/>
    </row>
    <row r="27" spans="2:34" ht="13.5">
      <c r="B27" s="70" t="str">
        <f>'ブロック編成'!D13</f>
        <v>知内</v>
      </c>
      <c r="C27" s="19"/>
      <c r="D27" s="42" t="s">
        <v>68</v>
      </c>
      <c r="E27" s="19"/>
      <c r="F27" s="20"/>
      <c r="G27" s="18"/>
      <c r="H27" s="42" t="s">
        <v>68</v>
      </c>
      <c r="I27" s="19"/>
      <c r="J27" s="20"/>
      <c r="K27" s="18"/>
      <c r="L27" s="42" t="s">
        <v>68</v>
      </c>
      <c r="M27" s="19"/>
      <c r="N27" s="20"/>
      <c r="O27" s="18"/>
      <c r="P27" s="42" t="s">
        <v>68</v>
      </c>
      <c r="Q27" s="19"/>
      <c r="R27" s="20"/>
      <c r="S27" s="53"/>
      <c r="T27" s="54"/>
      <c r="U27" s="54"/>
      <c r="V27" s="55"/>
      <c r="W27" s="18"/>
      <c r="X27" s="42" t="s">
        <v>63</v>
      </c>
      <c r="Y27" s="19"/>
      <c r="Z27" s="20"/>
      <c r="AA27" s="77"/>
      <c r="AB27" s="78"/>
      <c r="AC27" s="79"/>
      <c r="AD27" s="62">
        <f>COUNTIF(C27:Z27,"○")*3+COUNTIF(C27:Z27,"△")*1</f>
        <v>3</v>
      </c>
      <c r="AE27" s="62">
        <f>SUM(C28+G28+K28+O28+S28+W28)</f>
        <v>11</v>
      </c>
      <c r="AF27" s="62">
        <f>SUM(F28+J28+N28+R28+V28+Z28)</f>
        <v>13</v>
      </c>
      <c r="AG27" s="64">
        <f>SUM(AE27-AF27)</f>
        <v>-2</v>
      </c>
      <c r="AH27" s="75">
        <v>5</v>
      </c>
    </row>
    <row r="28" spans="2:34" ht="13.5">
      <c r="B28" s="71"/>
      <c r="C28" s="20">
        <f>V20</f>
        <v>1</v>
      </c>
      <c r="D28" s="6" t="s">
        <v>15</v>
      </c>
      <c r="E28" s="28"/>
      <c r="F28" s="28">
        <f>S20</f>
        <v>2</v>
      </c>
      <c r="G28" s="28">
        <f>V22</f>
        <v>1</v>
      </c>
      <c r="H28" s="6" t="s">
        <v>15</v>
      </c>
      <c r="I28" s="28"/>
      <c r="J28" s="28">
        <f>S22</f>
        <v>3</v>
      </c>
      <c r="K28" s="28">
        <f>V24</f>
        <v>1</v>
      </c>
      <c r="L28" s="6" t="s">
        <v>15</v>
      </c>
      <c r="M28" s="28"/>
      <c r="N28" s="28">
        <f>S24</f>
        <v>5</v>
      </c>
      <c r="O28" s="28">
        <f>V26</f>
        <v>2</v>
      </c>
      <c r="P28" s="6" t="s">
        <v>15</v>
      </c>
      <c r="Q28" s="28"/>
      <c r="R28" s="28">
        <f>SUM(S26)</f>
        <v>3</v>
      </c>
      <c r="S28" s="56"/>
      <c r="T28" s="57"/>
      <c r="U28" s="57"/>
      <c r="V28" s="58"/>
      <c r="W28" s="28">
        <v>6</v>
      </c>
      <c r="X28" s="28" t="s">
        <v>15</v>
      </c>
      <c r="Y28" s="28"/>
      <c r="Z28" s="28">
        <v>0</v>
      </c>
      <c r="AA28" s="77"/>
      <c r="AB28" s="78"/>
      <c r="AC28" s="79"/>
      <c r="AD28" s="63"/>
      <c r="AE28" s="63"/>
      <c r="AF28" s="63"/>
      <c r="AG28" s="65"/>
      <c r="AH28" s="76"/>
    </row>
    <row r="29" spans="2:34" ht="13.5">
      <c r="B29" s="70" t="str">
        <f>'ブロック編成'!D15</f>
        <v>日吉が丘A</v>
      </c>
      <c r="C29" s="19"/>
      <c r="D29" s="42" t="s">
        <v>68</v>
      </c>
      <c r="E29" s="19"/>
      <c r="F29" s="20"/>
      <c r="G29" s="18"/>
      <c r="H29" s="42" t="s">
        <v>68</v>
      </c>
      <c r="I29" s="19"/>
      <c r="J29" s="20"/>
      <c r="K29" s="18"/>
      <c r="L29" s="42" t="s">
        <v>68</v>
      </c>
      <c r="M29" s="19"/>
      <c r="N29" s="20"/>
      <c r="O29" s="18"/>
      <c r="P29" s="42" t="s">
        <v>64</v>
      </c>
      <c r="Q29" s="19"/>
      <c r="R29" s="20"/>
      <c r="S29" s="18"/>
      <c r="T29" s="42" t="s">
        <v>68</v>
      </c>
      <c r="U29" s="19"/>
      <c r="V29" s="20"/>
      <c r="W29" s="53"/>
      <c r="X29" s="54"/>
      <c r="Y29" s="54"/>
      <c r="Z29" s="55"/>
      <c r="AA29" s="77"/>
      <c r="AB29" s="78"/>
      <c r="AC29" s="79"/>
      <c r="AD29" s="62">
        <f>COUNTIF(C29:Z29,"○")*3+COUNTIF(C29:Z29,"△")*1</f>
        <v>1</v>
      </c>
      <c r="AE29" s="62">
        <f>SUM(C30+G30+K30+O30+S30+W30)</f>
        <v>6</v>
      </c>
      <c r="AF29" s="62">
        <f>SUM(F30+J30+N30+R30+V30+Z30)</f>
        <v>20</v>
      </c>
      <c r="AG29" s="64">
        <f>SUM(AE29-AF29)</f>
        <v>-14</v>
      </c>
      <c r="AH29" s="75">
        <v>6</v>
      </c>
    </row>
    <row r="30" spans="2:34" ht="14.25" thickBot="1">
      <c r="B30" s="83"/>
      <c r="C30" s="21">
        <f>SUM(Z20)</f>
        <v>0</v>
      </c>
      <c r="D30" s="7" t="s">
        <v>15</v>
      </c>
      <c r="E30" s="13"/>
      <c r="F30" s="13">
        <f>SUM(W20)</f>
        <v>3</v>
      </c>
      <c r="G30" s="13">
        <f>SUM(Z22)</f>
        <v>0</v>
      </c>
      <c r="H30" s="7" t="s">
        <v>15</v>
      </c>
      <c r="I30" s="13"/>
      <c r="J30" s="13">
        <f>SUM(W22)</f>
        <v>4</v>
      </c>
      <c r="K30" s="13">
        <f>SUM(Z24)</f>
        <v>2</v>
      </c>
      <c r="L30" s="7" t="s">
        <v>15</v>
      </c>
      <c r="M30" s="13"/>
      <c r="N30" s="13">
        <f>SUM(W24)</f>
        <v>3</v>
      </c>
      <c r="O30" s="13">
        <f>SUM(Z26)</f>
        <v>4</v>
      </c>
      <c r="P30" s="7" t="s">
        <v>15</v>
      </c>
      <c r="Q30" s="13"/>
      <c r="R30" s="13">
        <f>SUM(W26)</f>
        <v>4</v>
      </c>
      <c r="S30" s="13">
        <f>SUM(Z28)</f>
        <v>0</v>
      </c>
      <c r="T30" s="7" t="s">
        <v>15</v>
      </c>
      <c r="U30" s="13"/>
      <c r="V30" s="13">
        <f>SUM(W28)</f>
        <v>6</v>
      </c>
      <c r="W30" s="59"/>
      <c r="X30" s="60"/>
      <c r="Y30" s="60"/>
      <c r="Z30" s="61"/>
      <c r="AA30" s="59"/>
      <c r="AB30" s="60"/>
      <c r="AC30" s="61"/>
      <c r="AD30" s="84"/>
      <c r="AE30" s="84"/>
      <c r="AF30" s="84"/>
      <c r="AG30" s="85"/>
      <c r="AH30" s="86"/>
    </row>
    <row r="32" ht="14.25" thickBot="1">
      <c r="B32" s="12" t="s">
        <v>7</v>
      </c>
    </row>
    <row r="33" spans="2:34" ht="22.5" customHeight="1">
      <c r="B33" s="3"/>
      <c r="C33" s="67" t="str">
        <f>B34</f>
        <v>浜分</v>
      </c>
      <c r="D33" s="68"/>
      <c r="E33" s="68"/>
      <c r="F33" s="69"/>
      <c r="G33" s="67" t="str">
        <f>B36</f>
        <v>アストーレA</v>
      </c>
      <c r="H33" s="68"/>
      <c r="I33" s="68"/>
      <c r="J33" s="69"/>
      <c r="K33" s="67" t="str">
        <f>B38</f>
        <v>コラソン</v>
      </c>
      <c r="L33" s="68"/>
      <c r="M33" s="68"/>
      <c r="N33" s="69"/>
      <c r="O33" s="67" t="str">
        <f>B40</f>
        <v>えさん</v>
      </c>
      <c r="P33" s="68"/>
      <c r="Q33" s="68"/>
      <c r="R33" s="69"/>
      <c r="S33" s="67" t="str">
        <f>B42</f>
        <v>北斗上磯A</v>
      </c>
      <c r="T33" s="68"/>
      <c r="U33" s="68"/>
      <c r="V33" s="69"/>
      <c r="W33" s="67" t="str">
        <f>B44</f>
        <v>七飯</v>
      </c>
      <c r="X33" s="68"/>
      <c r="Y33" s="68"/>
      <c r="Z33" s="69"/>
      <c r="AA33" s="30"/>
      <c r="AB33" s="30"/>
      <c r="AC33" s="30"/>
      <c r="AD33" s="14" t="s">
        <v>0</v>
      </c>
      <c r="AE33" s="14" t="s">
        <v>1</v>
      </c>
      <c r="AF33" s="14" t="s">
        <v>2</v>
      </c>
      <c r="AG33" s="4" t="s">
        <v>3</v>
      </c>
      <c r="AH33" s="5" t="s">
        <v>4</v>
      </c>
    </row>
    <row r="34" spans="2:34" ht="13.5">
      <c r="B34" s="70" t="str">
        <f>'ブロック編成'!F5</f>
        <v>浜分</v>
      </c>
      <c r="C34" s="53"/>
      <c r="D34" s="54"/>
      <c r="E34" s="54"/>
      <c r="F34" s="55"/>
      <c r="G34" s="18"/>
      <c r="H34" s="44" t="s">
        <v>71</v>
      </c>
      <c r="I34" s="19"/>
      <c r="J34" s="20"/>
      <c r="K34" s="18"/>
      <c r="L34" s="44" t="s">
        <v>69</v>
      </c>
      <c r="M34" s="19"/>
      <c r="N34" s="20"/>
      <c r="O34" s="18"/>
      <c r="P34" s="44" t="s">
        <v>69</v>
      </c>
      <c r="Q34" s="19"/>
      <c r="R34" s="20"/>
      <c r="S34" s="18"/>
      <c r="T34" s="44" t="s">
        <v>69</v>
      </c>
      <c r="U34" s="19"/>
      <c r="V34" s="20"/>
      <c r="W34" s="18"/>
      <c r="X34" s="44" t="s">
        <v>69</v>
      </c>
      <c r="Y34" s="19"/>
      <c r="Z34" s="20"/>
      <c r="AA34" s="53"/>
      <c r="AB34" s="54"/>
      <c r="AC34" s="55"/>
      <c r="AD34" s="62">
        <f>COUNTIF(C34:Z34,"○")*3+COUNTIF(C34:Z34,"△")*1</f>
        <v>12</v>
      </c>
      <c r="AE34" s="62">
        <f>SUM(C35+G35+K35+O35+S35+W35)</f>
        <v>17</v>
      </c>
      <c r="AF34" s="62">
        <f>SUM(F35+J35+N35+R35+V35+Z35)</f>
        <v>7</v>
      </c>
      <c r="AG34" s="64">
        <f>SUM(AE34-AF34)</f>
        <v>10</v>
      </c>
      <c r="AH34" s="75">
        <v>1</v>
      </c>
    </row>
    <row r="35" spans="2:34" ht="13.5">
      <c r="B35" s="71"/>
      <c r="C35" s="56"/>
      <c r="D35" s="57"/>
      <c r="E35" s="57"/>
      <c r="F35" s="58"/>
      <c r="G35" s="28">
        <v>0</v>
      </c>
      <c r="H35" s="28" t="s">
        <v>15</v>
      </c>
      <c r="I35" s="28"/>
      <c r="J35" s="28">
        <v>2</v>
      </c>
      <c r="K35" s="28">
        <v>2</v>
      </c>
      <c r="L35" s="28" t="s">
        <v>15</v>
      </c>
      <c r="M35" s="28"/>
      <c r="N35" s="28">
        <v>0</v>
      </c>
      <c r="O35" s="28">
        <v>4</v>
      </c>
      <c r="P35" s="28" t="s">
        <v>15</v>
      </c>
      <c r="Q35" s="28"/>
      <c r="R35" s="28">
        <v>2</v>
      </c>
      <c r="S35" s="28">
        <v>7</v>
      </c>
      <c r="T35" s="28" t="s">
        <v>15</v>
      </c>
      <c r="U35" s="28"/>
      <c r="V35" s="28">
        <v>2</v>
      </c>
      <c r="W35" s="28">
        <v>4</v>
      </c>
      <c r="X35" s="28" t="s">
        <v>15</v>
      </c>
      <c r="Y35" s="28"/>
      <c r="Z35" s="28">
        <v>1</v>
      </c>
      <c r="AA35" s="77"/>
      <c r="AB35" s="78"/>
      <c r="AC35" s="79"/>
      <c r="AD35" s="63"/>
      <c r="AE35" s="63"/>
      <c r="AF35" s="63"/>
      <c r="AG35" s="65"/>
      <c r="AH35" s="76"/>
    </row>
    <row r="36" spans="2:34" ht="13.5">
      <c r="B36" s="70" t="str">
        <f>'ブロック編成'!F7</f>
        <v>アストーレA</v>
      </c>
      <c r="C36" s="19"/>
      <c r="D36" s="44" t="s">
        <v>69</v>
      </c>
      <c r="E36" s="19"/>
      <c r="F36" s="20"/>
      <c r="G36" s="53"/>
      <c r="H36" s="54"/>
      <c r="I36" s="54"/>
      <c r="J36" s="55"/>
      <c r="K36" s="18"/>
      <c r="L36" s="44" t="s">
        <v>70</v>
      </c>
      <c r="M36" s="19"/>
      <c r="N36" s="20"/>
      <c r="O36" s="18"/>
      <c r="P36" s="44" t="s">
        <v>69</v>
      </c>
      <c r="Q36" s="19"/>
      <c r="R36" s="20"/>
      <c r="S36" s="18"/>
      <c r="T36" s="44" t="s">
        <v>70</v>
      </c>
      <c r="U36" s="19"/>
      <c r="V36" s="20"/>
      <c r="W36" s="18"/>
      <c r="X36" s="44" t="s">
        <v>70</v>
      </c>
      <c r="Y36" s="19"/>
      <c r="Z36" s="20"/>
      <c r="AA36" s="77"/>
      <c r="AB36" s="78"/>
      <c r="AC36" s="79"/>
      <c r="AD36" s="62">
        <f>COUNTIF(C36:Z36,"○")*3+COUNTIF(C36:Z36,"△")*1</f>
        <v>9</v>
      </c>
      <c r="AE36" s="62">
        <f>SUM(C37+G37+K37+O37+S37+W37)</f>
        <v>9</v>
      </c>
      <c r="AF36" s="62">
        <f>SUM(F37+J37+N37+R37+V37+Z37)</f>
        <v>6</v>
      </c>
      <c r="AG36" s="64">
        <f>SUM(AE36-AF36)</f>
        <v>3</v>
      </c>
      <c r="AH36" s="75">
        <v>2</v>
      </c>
    </row>
    <row r="37" spans="2:34" ht="13.5">
      <c r="B37" s="71"/>
      <c r="C37" s="20">
        <f>J35</f>
        <v>2</v>
      </c>
      <c r="D37" s="6" t="s">
        <v>15</v>
      </c>
      <c r="E37" s="28"/>
      <c r="F37" s="28">
        <f>G35</f>
        <v>0</v>
      </c>
      <c r="G37" s="56"/>
      <c r="H37" s="57"/>
      <c r="I37" s="57"/>
      <c r="J37" s="58"/>
      <c r="K37" s="28">
        <v>2</v>
      </c>
      <c r="L37" s="28" t="s">
        <v>15</v>
      </c>
      <c r="M37" s="28"/>
      <c r="N37" s="28">
        <v>2</v>
      </c>
      <c r="O37" s="28">
        <v>2</v>
      </c>
      <c r="P37" s="28" t="s">
        <v>15</v>
      </c>
      <c r="Q37" s="28"/>
      <c r="R37" s="28">
        <v>1</v>
      </c>
      <c r="S37" s="28">
        <v>1</v>
      </c>
      <c r="T37" s="28" t="s">
        <v>15</v>
      </c>
      <c r="U37" s="28"/>
      <c r="V37" s="28">
        <v>1</v>
      </c>
      <c r="W37" s="28">
        <v>2</v>
      </c>
      <c r="X37" s="28" t="s">
        <v>15</v>
      </c>
      <c r="Y37" s="28"/>
      <c r="Z37" s="28">
        <v>2</v>
      </c>
      <c r="AA37" s="77"/>
      <c r="AB37" s="78"/>
      <c r="AC37" s="79"/>
      <c r="AD37" s="63"/>
      <c r="AE37" s="63"/>
      <c r="AF37" s="63"/>
      <c r="AG37" s="65"/>
      <c r="AH37" s="76"/>
    </row>
    <row r="38" spans="2:34" ht="13.5">
      <c r="B38" s="70" t="str">
        <f>'ブロック編成'!F9</f>
        <v>コラソン</v>
      </c>
      <c r="C38" s="19"/>
      <c r="D38" s="44" t="s">
        <v>71</v>
      </c>
      <c r="E38" s="19"/>
      <c r="F38" s="20"/>
      <c r="G38" s="18"/>
      <c r="H38" s="44" t="s">
        <v>70</v>
      </c>
      <c r="I38" s="19"/>
      <c r="J38" s="20"/>
      <c r="K38" s="53"/>
      <c r="L38" s="54"/>
      <c r="M38" s="54"/>
      <c r="N38" s="55"/>
      <c r="O38" s="18"/>
      <c r="P38" s="44" t="s">
        <v>71</v>
      </c>
      <c r="Q38" s="19"/>
      <c r="R38" s="20"/>
      <c r="S38" s="18"/>
      <c r="T38" s="44" t="s">
        <v>69</v>
      </c>
      <c r="U38" s="19"/>
      <c r="V38" s="20"/>
      <c r="W38" s="18"/>
      <c r="X38" s="44" t="s">
        <v>69</v>
      </c>
      <c r="Y38" s="19"/>
      <c r="Z38" s="20"/>
      <c r="AA38" s="77"/>
      <c r="AB38" s="78"/>
      <c r="AC38" s="79"/>
      <c r="AD38" s="62">
        <f>COUNTIF(C38:Z38,"○")*3+COUNTIF(C38:Z38,"△")*1</f>
        <v>7</v>
      </c>
      <c r="AE38" s="62">
        <f>SUM(C39+G39+K39+O39+S39+W39)</f>
        <v>12</v>
      </c>
      <c r="AF38" s="62">
        <f>SUM(F39+J39+N39+R39+V39+Z39)</f>
        <v>9</v>
      </c>
      <c r="AG38" s="64">
        <f>SUM(AE38-AF38)</f>
        <v>3</v>
      </c>
      <c r="AH38" s="75">
        <v>3</v>
      </c>
    </row>
    <row r="39" spans="2:34" ht="13.5">
      <c r="B39" s="71"/>
      <c r="C39" s="20">
        <f>N35</f>
        <v>0</v>
      </c>
      <c r="D39" s="6" t="s">
        <v>15</v>
      </c>
      <c r="E39" s="28"/>
      <c r="F39" s="28">
        <f>K35</f>
        <v>2</v>
      </c>
      <c r="G39" s="28">
        <f>N37</f>
        <v>2</v>
      </c>
      <c r="H39" s="6" t="s">
        <v>15</v>
      </c>
      <c r="I39" s="28"/>
      <c r="J39" s="28">
        <f>K37</f>
        <v>2</v>
      </c>
      <c r="K39" s="56"/>
      <c r="L39" s="57"/>
      <c r="M39" s="57"/>
      <c r="N39" s="58"/>
      <c r="O39" s="28">
        <v>2</v>
      </c>
      <c r="P39" s="28" t="s">
        <v>15</v>
      </c>
      <c r="Q39" s="28"/>
      <c r="R39" s="28">
        <v>3</v>
      </c>
      <c r="S39" s="28">
        <v>3</v>
      </c>
      <c r="T39" s="28" t="s">
        <v>15</v>
      </c>
      <c r="U39" s="28"/>
      <c r="V39" s="28">
        <v>2</v>
      </c>
      <c r="W39" s="28">
        <v>5</v>
      </c>
      <c r="X39" s="28" t="s">
        <v>15</v>
      </c>
      <c r="Y39" s="28"/>
      <c r="Z39" s="28">
        <v>0</v>
      </c>
      <c r="AA39" s="77"/>
      <c r="AB39" s="78"/>
      <c r="AC39" s="79"/>
      <c r="AD39" s="63"/>
      <c r="AE39" s="63"/>
      <c r="AF39" s="63"/>
      <c r="AG39" s="65"/>
      <c r="AH39" s="76"/>
    </row>
    <row r="40" spans="2:34" ht="13.5">
      <c r="B40" s="70" t="str">
        <f>'ブロック編成'!F11</f>
        <v>えさん</v>
      </c>
      <c r="C40" s="19"/>
      <c r="D40" s="44" t="s">
        <v>71</v>
      </c>
      <c r="E40" s="19"/>
      <c r="F40" s="20"/>
      <c r="G40" s="18"/>
      <c r="H40" s="44" t="s">
        <v>71</v>
      </c>
      <c r="I40" s="19"/>
      <c r="J40" s="20"/>
      <c r="K40" s="18"/>
      <c r="L40" s="44" t="s">
        <v>69</v>
      </c>
      <c r="M40" s="19"/>
      <c r="N40" s="20"/>
      <c r="O40" s="53"/>
      <c r="P40" s="54"/>
      <c r="Q40" s="54"/>
      <c r="R40" s="55"/>
      <c r="S40" s="18"/>
      <c r="T40" s="44" t="s">
        <v>71</v>
      </c>
      <c r="U40" s="19"/>
      <c r="V40" s="20"/>
      <c r="W40" s="18"/>
      <c r="X40" s="44" t="s">
        <v>69</v>
      </c>
      <c r="Y40" s="19"/>
      <c r="Z40" s="20"/>
      <c r="AA40" s="77"/>
      <c r="AB40" s="78"/>
      <c r="AC40" s="79"/>
      <c r="AD40" s="62">
        <f>COUNTIF(C40:Z40,"○")*3+COUNTIF(C40:Z40,"△")*1</f>
        <v>6</v>
      </c>
      <c r="AE40" s="62">
        <f>SUM(C41+G41+K41+O41+S41+W41)</f>
        <v>14</v>
      </c>
      <c r="AF40" s="62">
        <f>SUM(F41+J41+N41+R41+V41+Z41)</f>
        <v>9</v>
      </c>
      <c r="AG40" s="64">
        <f>SUM(AE40-AF40)</f>
        <v>5</v>
      </c>
      <c r="AH40" s="75">
        <v>4</v>
      </c>
    </row>
    <row r="41" spans="2:34" ht="13.5">
      <c r="B41" s="71"/>
      <c r="C41" s="20">
        <f>R35</f>
        <v>2</v>
      </c>
      <c r="D41" s="6" t="s">
        <v>15</v>
      </c>
      <c r="E41" s="28"/>
      <c r="F41" s="28">
        <f>O35</f>
        <v>4</v>
      </c>
      <c r="G41" s="28">
        <f>R37</f>
        <v>1</v>
      </c>
      <c r="H41" s="6" t="s">
        <v>15</v>
      </c>
      <c r="I41" s="28"/>
      <c r="J41" s="28">
        <f>O37</f>
        <v>2</v>
      </c>
      <c r="K41" s="28">
        <f>R39</f>
        <v>3</v>
      </c>
      <c r="L41" s="6" t="s">
        <v>15</v>
      </c>
      <c r="M41" s="28"/>
      <c r="N41" s="28">
        <f>O39</f>
        <v>2</v>
      </c>
      <c r="O41" s="56"/>
      <c r="P41" s="57"/>
      <c r="Q41" s="57"/>
      <c r="R41" s="58"/>
      <c r="S41" s="28">
        <v>5</v>
      </c>
      <c r="T41" s="28" t="s">
        <v>15</v>
      </c>
      <c r="U41" s="28"/>
      <c r="V41" s="28">
        <v>0</v>
      </c>
      <c r="W41" s="28">
        <v>3</v>
      </c>
      <c r="X41" s="28" t="s">
        <v>15</v>
      </c>
      <c r="Y41" s="28"/>
      <c r="Z41" s="28">
        <v>1</v>
      </c>
      <c r="AA41" s="77"/>
      <c r="AB41" s="78"/>
      <c r="AC41" s="79"/>
      <c r="AD41" s="63"/>
      <c r="AE41" s="63"/>
      <c r="AF41" s="63"/>
      <c r="AG41" s="65"/>
      <c r="AH41" s="76"/>
    </row>
    <row r="42" spans="2:34" ht="13.5">
      <c r="B42" s="70" t="str">
        <f>'ブロック編成'!F13</f>
        <v>北斗上磯A</v>
      </c>
      <c r="C42" s="19"/>
      <c r="D42" s="44" t="s">
        <v>71</v>
      </c>
      <c r="E42" s="19"/>
      <c r="F42" s="20"/>
      <c r="G42" s="18"/>
      <c r="H42" s="44" t="s">
        <v>70</v>
      </c>
      <c r="I42" s="19"/>
      <c r="J42" s="20"/>
      <c r="K42" s="18"/>
      <c r="L42" s="44" t="s">
        <v>71</v>
      </c>
      <c r="M42" s="19"/>
      <c r="N42" s="20"/>
      <c r="O42" s="18"/>
      <c r="P42" s="44" t="s">
        <v>71</v>
      </c>
      <c r="Q42" s="19"/>
      <c r="R42" s="20"/>
      <c r="S42" s="53"/>
      <c r="T42" s="54"/>
      <c r="U42" s="54"/>
      <c r="V42" s="55"/>
      <c r="W42" s="18"/>
      <c r="X42" s="44" t="s">
        <v>69</v>
      </c>
      <c r="Y42" s="19"/>
      <c r="Z42" s="20"/>
      <c r="AA42" s="77"/>
      <c r="AB42" s="78"/>
      <c r="AC42" s="79"/>
      <c r="AD42" s="62">
        <f>COUNTIF(C42:Z42,"○")*3+COUNTIF(C42:Z42,"△")*1</f>
        <v>4</v>
      </c>
      <c r="AE42" s="62">
        <f>SUM(C43+G43+K43+O43+S43+W43)</f>
        <v>10</v>
      </c>
      <c r="AF42" s="62">
        <f>SUM(F43+J43+N43+R43+V43+Z43)</f>
        <v>18</v>
      </c>
      <c r="AG42" s="64">
        <f>SUM(AE42-AF42)</f>
        <v>-8</v>
      </c>
      <c r="AH42" s="75">
        <v>5</v>
      </c>
    </row>
    <row r="43" spans="2:34" ht="13.5">
      <c r="B43" s="71"/>
      <c r="C43" s="20">
        <f>V35</f>
        <v>2</v>
      </c>
      <c r="D43" s="6" t="s">
        <v>15</v>
      </c>
      <c r="E43" s="28"/>
      <c r="F43" s="28">
        <f>S35</f>
        <v>7</v>
      </c>
      <c r="G43" s="28">
        <f>V37</f>
        <v>1</v>
      </c>
      <c r="H43" s="6" t="s">
        <v>15</v>
      </c>
      <c r="I43" s="28"/>
      <c r="J43" s="28">
        <f>S37</f>
        <v>1</v>
      </c>
      <c r="K43" s="28">
        <f>V39</f>
        <v>2</v>
      </c>
      <c r="L43" s="6" t="s">
        <v>15</v>
      </c>
      <c r="M43" s="28"/>
      <c r="N43" s="28">
        <f>S39</f>
        <v>3</v>
      </c>
      <c r="O43" s="28">
        <f>V41</f>
        <v>0</v>
      </c>
      <c r="P43" s="6" t="s">
        <v>15</v>
      </c>
      <c r="Q43" s="28"/>
      <c r="R43" s="28">
        <f>SUM(S41)</f>
        <v>5</v>
      </c>
      <c r="S43" s="56"/>
      <c r="T43" s="57"/>
      <c r="U43" s="57"/>
      <c r="V43" s="58"/>
      <c r="W43" s="28">
        <v>5</v>
      </c>
      <c r="X43" s="28" t="s">
        <v>15</v>
      </c>
      <c r="Y43" s="28"/>
      <c r="Z43" s="28">
        <v>2</v>
      </c>
      <c r="AA43" s="77"/>
      <c r="AB43" s="78"/>
      <c r="AC43" s="79"/>
      <c r="AD43" s="63"/>
      <c r="AE43" s="63"/>
      <c r="AF43" s="63"/>
      <c r="AG43" s="65"/>
      <c r="AH43" s="76"/>
    </row>
    <row r="44" spans="2:34" ht="13.5">
      <c r="B44" s="70" t="str">
        <f>'ブロック編成'!F15</f>
        <v>七飯</v>
      </c>
      <c r="C44" s="19"/>
      <c r="D44" s="44" t="s">
        <v>71</v>
      </c>
      <c r="E44" s="19"/>
      <c r="F44" s="20"/>
      <c r="G44" s="18"/>
      <c r="H44" s="44" t="s">
        <v>70</v>
      </c>
      <c r="I44" s="19"/>
      <c r="J44" s="20"/>
      <c r="K44" s="18"/>
      <c r="L44" s="44" t="s">
        <v>71</v>
      </c>
      <c r="M44" s="19"/>
      <c r="N44" s="20"/>
      <c r="O44" s="18"/>
      <c r="P44" s="44" t="s">
        <v>71</v>
      </c>
      <c r="Q44" s="19"/>
      <c r="R44" s="20"/>
      <c r="S44" s="18"/>
      <c r="T44" s="44" t="s">
        <v>71</v>
      </c>
      <c r="U44" s="19"/>
      <c r="V44" s="20"/>
      <c r="W44" s="53"/>
      <c r="X44" s="54"/>
      <c r="Y44" s="54"/>
      <c r="Z44" s="55"/>
      <c r="AA44" s="77"/>
      <c r="AB44" s="78"/>
      <c r="AC44" s="79"/>
      <c r="AD44" s="62">
        <f>COUNTIF(C44:Z44,"○")*3+COUNTIF(C44:Z44,"△")*1</f>
        <v>1</v>
      </c>
      <c r="AE44" s="62">
        <f>SUM(C45+G45+K45+O45+S45+W45)</f>
        <v>6</v>
      </c>
      <c r="AF44" s="62">
        <f>SUM(F45+J45+N45+R45+V45+Z45)</f>
        <v>19</v>
      </c>
      <c r="AG44" s="64">
        <f>SUM(AE44-AF44)</f>
        <v>-13</v>
      </c>
      <c r="AH44" s="75">
        <v>6</v>
      </c>
    </row>
    <row r="45" spans="2:34" ht="14.25" thickBot="1">
      <c r="B45" s="83"/>
      <c r="C45" s="21">
        <f>SUM(Z35)</f>
        <v>1</v>
      </c>
      <c r="D45" s="7" t="s">
        <v>15</v>
      </c>
      <c r="E45" s="13"/>
      <c r="F45" s="13">
        <f>SUM(W35)</f>
        <v>4</v>
      </c>
      <c r="G45" s="13">
        <f>SUM(Z37)</f>
        <v>2</v>
      </c>
      <c r="H45" s="7" t="s">
        <v>15</v>
      </c>
      <c r="I45" s="13"/>
      <c r="J45" s="13">
        <f>SUM(W37)</f>
        <v>2</v>
      </c>
      <c r="K45" s="13">
        <f>SUM(Z39)</f>
        <v>0</v>
      </c>
      <c r="L45" s="7" t="s">
        <v>15</v>
      </c>
      <c r="M45" s="13"/>
      <c r="N45" s="13">
        <f>SUM(W39)</f>
        <v>5</v>
      </c>
      <c r="O45" s="13">
        <f>SUM(Z41)</f>
        <v>1</v>
      </c>
      <c r="P45" s="7" t="s">
        <v>15</v>
      </c>
      <c r="Q45" s="13"/>
      <c r="R45" s="13">
        <f>SUM(W41)</f>
        <v>3</v>
      </c>
      <c r="S45" s="13">
        <f>SUM(Z43)</f>
        <v>2</v>
      </c>
      <c r="T45" s="7" t="s">
        <v>15</v>
      </c>
      <c r="U45" s="13"/>
      <c r="V45" s="13">
        <f>SUM(W43)</f>
        <v>5</v>
      </c>
      <c r="W45" s="59"/>
      <c r="X45" s="60"/>
      <c r="Y45" s="60"/>
      <c r="Z45" s="61"/>
      <c r="AA45" s="59"/>
      <c r="AB45" s="60"/>
      <c r="AC45" s="61"/>
      <c r="AD45" s="84"/>
      <c r="AE45" s="84"/>
      <c r="AF45" s="84"/>
      <c r="AG45" s="85"/>
      <c r="AH45" s="86"/>
    </row>
    <row r="47" ht="14.25" thickBot="1">
      <c r="B47" s="12" t="s">
        <v>8</v>
      </c>
    </row>
    <row r="48" spans="2:34" ht="22.5" customHeight="1">
      <c r="B48" s="3"/>
      <c r="C48" s="67" t="str">
        <f>B49</f>
        <v>乙部</v>
      </c>
      <c r="D48" s="68"/>
      <c r="E48" s="68"/>
      <c r="F48" s="69"/>
      <c r="G48" s="67" t="str">
        <f>B51</f>
        <v>大野</v>
      </c>
      <c r="H48" s="68"/>
      <c r="I48" s="68"/>
      <c r="J48" s="69"/>
      <c r="K48" s="67" t="str">
        <f>B53</f>
        <v>亀田</v>
      </c>
      <c r="L48" s="68"/>
      <c r="M48" s="68"/>
      <c r="N48" s="69"/>
      <c r="O48" s="67" t="str">
        <f>B55</f>
        <v>せたな</v>
      </c>
      <c r="P48" s="68"/>
      <c r="Q48" s="68"/>
      <c r="R48" s="69"/>
      <c r="S48" s="72" t="str">
        <f>B57</f>
        <v>スクールホワイト</v>
      </c>
      <c r="T48" s="73"/>
      <c r="U48" s="73"/>
      <c r="V48" s="74"/>
      <c r="W48" s="67" t="str">
        <f>B59</f>
        <v>西部</v>
      </c>
      <c r="X48" s="68"/>
      <c r="Y48" s="68"/>
      <c r="Z48" s="69"/>
      <c r="AA48" s="30"/>
      <c r="AB48" s="30"/>
      <c r="AC48" s="30"/>
      <c r="AD48" s="14" t="s">
        <v>0</v>
      </c>
      <c r="AE48" s="14" t="s">
        <v>1</v>
      </c>
      <c r="AF48" s="14" t="s">
        <v>2</v>
      </c>
      <c r="AG48" s="4" t="s">
        <v>3</v>
      </c>
      <c r="AH48" s="5" t="s">
        <v>4</v>
      </c>
    </row>
    <row r="49" spans="2:34" ht="13.5">
      <c r="B49" s="70" t="str">
        <f>'ブロック編成'!H5</f>
        <v>乙部</v>
      </c>
      <c r="C49" s="53"/>
      <c r="D49" s="54"/>
      <c r="E49" s="54"/>
      <c r="F49" s="55"/>
      <c r="G49" s="18"/>
      <c r="H49" s="44" t="s">
        <v>69</v>
      </c>
      <c r="I49" s="19"/>
      <c r="J49" s="20"/>
      <c r="K49" s="18"/>
      <c r="L49" s="44" t="s">
        <v>71</v>
      </c>
      <c r="M49" s="19"/>
      <c r="N49" s="20"/>
      <c r="O49" s="18"/>
      <c r="P49" s="44" t="s">
        <v>69</v>
      </c>
      <c r="Q49" s="19"/>
      <c r="R49" s="20"/>
      <c r="S49" s="18"/>
      <c r="T49" s="44" t="s">
        <v>69</v>
      </c>
      <c r="U49" s="19"/>
      <c r="V49" s="20"/>
      <c r="W49" s="18"/>
      <c r="X49" s="44" t="s">
        <v>69</v>
      </c>
      <c r="Y49" s="19"/>
      <c r="Z49" s="20"/>
      <c r="AA49" s="53"/>
      <c r="AB49" s="54"/>
      <c r="AC49" s="55"/>
      <c r="AD49" s="62">
        <f>COUNTIF(C49:Z49,"○")*3+COUNTIF(C49:Z49,"△")*1</f>
        <v>12</v>
      </c>
      <c r="AE49" s="62">
        <f>SUM(C50+G50+K50+O50+S50+W50)</f>
        <v>17</v>
      </c>
      <c r="AF49" s="62">
        <f>SUM(F50+J50+N50+R50+V50+Z50)</f>
        <v>7</v>
      </c>
      <c r="AG49" s="64">
        <f>SUM(AE49-AF49)</f>
        <v>10</v>
      </c>
      <c r="AH49" s="75">
        <v>1</v>
      </c>
    </row>
    <row r="50" spans="2:34" ht="13.5">
      <c r="B50" s="71"/>
      <c r="C50" s="56"/>
      <c r="D50" s="57"/>
      <c r="E50" s="57"/>
      <c r="F50" s="58"/>
      <c r="G50" s="28">
        <v>3</v>
      </c>
      <c r="H50" s="28" t="s">
        <v>15</v>
      </c>
      <c r="I50" s="28"/>
      <c r="J50" s="28">
        <v>1</v>
      </c>
      <c r="K50" s="28">
        <v>1</v>
      </c>
      <c r="L50" s="28" t="s">
        <v>15</v>
      </c>
      <c r="M50" s="28"/>
      <c r="N50" s="28">
        <v>2</v>
      </c>
      <c r="O50" s="28">
        <v>4</v>
      </c>
      <c r="P50" s="28" t="s">
        <v>15</v>
      </c>
      <c r="Q50" s="28"/>
      <c r="R50" s="28">
        <v>3</v>
      </c>
      <c r="S50" s="28">
        <v>3</v>
      </c>
      <c r="T50" s="28" t="s">
        <v>15</v>
      </c>
      <c r="U50" s="28"/>
      <c r="V50" s="28">
        <v>0</v>
      </c>
      <c r="W50" s="28">
        <v>6</v>
      </c>
      <c r="X50" s="28" t="s">
        <v>15</v>
      </c>
      <c r="Y50" s="28"/>
      <c r="Z50" s="28">
        <v>1</v>
      </c>
      <c r="AA50" s="77"/>
      <c r="AB50" s="78"/>
      <c r="AC50" s="79"/>
      <c r="AD50" s="63"/>
      <c r="AE50" s="63"/>
      <c r="AF50" s="63"/>
      <c r="AG50" s="65"/>
      <c r="AH50" s="76"/>
    </row>
    <row r="51" spans="2:34" ht="13.5">
      <c r="B51" s="70" t="str">
        <f>'ブロック編成'!H7</f>
        <v>大野</v>
      </c>
      <c r="C51" s="19"/>
      <c r="D51" s="44" t="s">
        <v>71</v>
      </c>
      <c r="E51" s="19"/>
      <c r="F51" s="20"/>
      <c r="G51" s="53"/>
      <c r="H51" s="54"/>
      <c r="I51" s="54"/>
      <c r="J51" s="55"/>
      <c r="K51" s="18"/>
      <c r="L51" s="44" t="s">
        <v>70</v>
      </c>
      <c r="M51" s="19"/>
      <c r="N51" s="20"/>
      <c r="O51" s="18"/>
      <c r="P51" s="44" t="s">
        <v>69</v>
      </c>
      <c r="Q51" s="19"/>
      <c r="R51" s="20"/>
      <c r="S51" s="18"/>
      <c r="T51" s="44" t="s">
        <v>69</v>
      </c>
      <c r="U51" s="19"/>
      <c r="V51" s="20"/>
      <c r="W51" s="18"/>
      <c r="X51" s="44" t="s">
        <v>69</v>
      </c>
      <c r="Y51" s="19"/>
      <c r="Z51" s="20"/>
      <c r="AA51" s="77"/>
      <c r="AB51" s="78"/>
      <c r="AC51" s="79"/>
      <c r="AD51" s="62">
        <f>COUNTIF(C51:Z51,"○")*3+COUNTIF(C51:Z51,"△")*1</f>
        <v>10</v>
      </c>
      <c r="AE51" s="62">
        <f>SUM(C52+G52+K52+O52+S52+W52)</f>
        <v>14</v>
      </c>
      <c r="AF51" s="62">
        <f>SUM(F52+J52+N52+R52+V52+Z52)</f>
        <v>8</v>
      </c>
      <c r="AG51" s="64">
        <f>SUM(AE51-AF51)</f>
        <v>6</v>
      </c>
      <c r="AH51" s="75">
        <v>2</v>
      </c>
    </row>
    <row r="52" spans="2:34" ht="13.5">
      <c r="B52" s="71"/>
      <c r="C52" s="20">
        <f>J50</f>
        <v>1</v>
      </c>
      <c r="D52" s="6" t="s">
        <v>15</v>
      </c>
      <c r="E52" s="28"/>
      <c r="F52" s="28">
        <f>G50</f>
        <v>3</v>
      </c>
      <c r="G52" s="56"/>
      <c r="H52" s="57"/>
      <c r="I52" s="57"/>
      <c r="J52" s="58"/>
      <c r="K52" s="28">
        <v>2</v>
      </c>
      <c r="L52" s="28" t="s">
        <v>15</v>
      </c>
      <c r="M52" s="28"/>
      <c r="N52" s="28">
        <v>2</v>
      </c>
      <c r="O52" s="28">
        <v>4</v>
      </c>
      <c r="P52" s="28" t="s">
        <v>15</v>
      </c>
      <c r="Q52" s="28"/>
      <c r="R52" s="28">
        <v>1</v>
      </c>
      <c r="S52" s="28">
        <v>1</v>
      </c>
      <c r="T52" s="28" t="s">
        <v>15</v>
      </c>
      <c r="U52" s="28"/>
      <c r="V52" s="28">
        <v>0</v>
      </c>
      <c r="W52" s="28">
        <v>6</v>
      </c>
      <c r="X52" s="28" t="s">
        <v>15</v>
      </c>
      <c r="Y52" s="28"/>
      <c r="Z52" s="28">
        <v>2</v>
      </c>
      <c r="AA52" s="77"/>
      <c r="AB52" s="78"/>
      <c r="AC52" s="79"/>
      <c r="AD52" s="63"/>
      <c r="AE52" s="63"/>
      <c r="AF52" s="63"/>
      <c r="AG52" s="65"/>
      <c r="AH52" s="76"/>
    </row>
    <row r="53" spans="2:34" ht="13.5">
      <c r="B53" s="70" t="str">
        <f>'ブロック編成'!H9</f>
        <v>亀田</v>
      </c>
      <c r="C53" s="19"/>
      <c r="D53" s="44" t="s">
        <v>69</v>
      </c>
      <c r="E53" s="19"/>
      <c r="F53" s="20"/>
      <c r="G53" s="18"/>
      <c r="H53" s="44" t="s">
        <v>70</v>
      </c>
      <c r="I53" s="19"/>
      <c r="J53" s="20"/>
      <c r="K53" s="53"/>
      <c r="L53" s="54"/>
      <c r="M53" s="54"/>
      <c r="N53" s="55"/>
      <c r="O53" s="18"/>
      <c r="P53" s="44" t="s">
        <v>71</v>
      </c>
      <c r="Q53" s="19"/>
      <c r="R53" s="20"/>
      <c r="S53" s="18"/>
      <c r="T53" s="44" t="s">
        <v>69</v>
      </c>
      <c r="U53" s="19"/>
      <c r="V53" s="20"/>
      <c r="W53" s="18"/>
      <c r="X53" s="44" t="s">
        <v>69</v>
      </c>
      <c r="Y53" s="19"/>
      <c r="Z53" s="20"/>
      <c r="AA53" s="77"/>
      <c r="AB53" s="78"/>
      <c r="AC53" s="79"/>
      <c r="AD53" s="62">
        <f>COUNTIF(C53:Z53,"○")*3+COUNTIF(C53:Z53,"△")*1</f>
        <v>10</v>
      </c>
      <c r="AE53" s="62">
        <f>SUM(C54+G54+K54+O54+S54+W54)</f>
        <v>13</v>
      </c>
      <c r="AF53" s="62">
        <f>SUM(F54+J54+N54+R54+V54+Z54)</f>
        <v>7</v>
      </c>
      <c r="AG53" s="64">
        <f>SUM(AE53-AF53)</f>
        <v>6</v>
      </c>
      <c r="AH53" s="75">
        <v>3</v>
      </c>
    </row>
    <row r="54" spans="2:34" ht="13.5">
      <c r="B54" s="71"/>
      <c r="C54" s="20">
        <f>N50</f>
        <v>2</v>
      </c>
      <c r="D54" s="6" t="s">
        <v>15</v>
      </c>
      <c r="E54" s="28"/>
      <c r="F54" s="28">
        <f>K50</f>
        <v>1</v>
      </c>
      <c r="G54" s="28">
        <f>N52</f>
        <v>2</v>
      </c>
      <c r="H54" s="6" t="s">
        <v>15</v>
      </c>
      <c r="I54" s="28"/>
      <c r="J54" s="28">
        <f>K52</f>
        <v>2</v>
      </c>
      <c r="K54" s="56"/>
      <c r="L54" s="57"/>
      <c r="M54" s="57"/>
      <c r="N54" s="58"/>
      <c r="O54" s="28">
        <v>2</v>
      </c>
      <c r="P54" s="28" t="s">
        <v>15</v>
      </c>
      <c r="Q54" s="28"/>
      <c r="R54" s="28">
        <v>3</v>
      </c>
      <c r="S54" s="28">
        <v>5</v>
      </c>
      <c r="T54" s="28" t="s">
        <v>15</v>
      </c>
      <c r="U54" s="28"/>
      <c r="V54" s="28">
        <v>1</v>
      </c>
      <c r="W54" s="28">
        <v>2</v>
      </c>
      <c r="X54" s="28" t="s">
        <v>15</v>
      </c>
      <c r="Y54" s="28"/>
      <c r="Z54" s="28">
        <v>0</v>
      </c>
      <c r="AA54" s="77"/>
      <c r="AB54" s="78"/>
      <c r="AC54" s="79"/>
      <c r="AD54" s="63"/>
      <c r="AE54" s="63"/>
      <c r="AF54" s="63"/>
      <c r="AG54" s="65"/>
      <c r="AH54" s="76"/>
    </row>
    <row r="55" spans="2:34" ht="13.5">
      <c r="B55" s="70" t="str">
        <f>'ブロック編成'!H11</f>
        <v>せたな</v>
      </c>
      <c r="C55" s="19"/>
      <c r="D55" s="44" t="s">
        <v>71</v>
      </c>
      <c r="E55" s="19"/>
      <c r="F55" s="20"/>
      <c r="G55" s="18"/>
      <c r="H55" s="44" t="s">
        <v>71</v>
      </c>
      <c r="I55" s="19"/>
      <c r="J55" s="20"/>
      <c r="K55" s="18"/>
      <c r="L55" s="44" t="s">
        <v>69</v>
      </c>
      <c r="M55" s="19"/>
      <c r="N55" s="20"/>
      <c r="O55" s="53"/>
      <c r="P55" s="54"/>
      <c r="Q55" s="54"/>
      <c r="R55" s="55"/>
      <c r="S55" s="18"/>
      <c r="T55" s="44" t="s">
        <v>70</v>
      </c>
      <c r="U55" s="19"/>
      <c r="V55" s="20"/>
      <c r="W55" s="18"/>
      <c r="X55" s="44" t="s">
        <v>71</v>
      </c>
      <c r="Y55" s="19"/>
      <c r="Z55" s="20"/>
      <c r="AA55" s="77"/>
      <c r="AB55" s="78"/>
      <c r="AC55" s="79"/>
      <c r="AD55" s="62">
        <f>COUNTIF(C55:Z55,"○")*3+COUNTIF(C55:Z55,"△")*1</f>
        <v>4</v>
      </c>
      <c r="AE55" s="62">
        <f>SUM(C56+G56+K56+O56+S56+W56)</f>
        <v>9</v>
      </c>
      <c r="AF55" s="62">
        <f>SUM(F56+J56+N56+R56+V56+Z56)</f>
        <v>13</v>
      </c>
      <c r="AG55" s="64">
        <f>SUM(AE55-AF55)</f>
        <v>-4</v>
      </c>
      <c r="AH55" s="75">
        <v>4</v>
      </c>
    </row>
    <row r="56" spans="2:34" ht="13.5">
      <c r="B56" s="71"/>
      <c r="C56" s="20">
        <f>R50</f>
        <v>3</v>
      </c>
      <c r="D56" s="6" t="s">
        <v>15</v>
      </c>
      <c r="E56" s="28"/>
      <c r="F56" s="28">
        <f>O50</f>
        <v>4</v>
      </c>
      <c r="G56" s="28">
        <f>R52</f>
        <v>1</v>
      </c>
      <c r="H56" s="6" t="s">
        <v>15</v>
      </c>
      <c r="I56" s="28"/>
      <c r="J56" s="28">
        <f>O52</f>
        <v>4</v>
      </c>
      <c r="K56" s="28">
        <f>R54</f>
        <v>3</v>
      </c>
      <c r="L56" s="6" t="s">
        <v>15</v>
      </c>
      <c r="M56" s="28"/>
      <c r="N56" s="28">
        <f>O54</f>
        <v>2</v>
      </c>
      <c r="O56" s="56"/>
      <c r="P56" s="57"/>
      <c r="Q56" s="57"/>
      <c r="R56" s="58"/>
      <c r="S56" s="28">
        <v>1</v>
      </c>
      <c r="T56" s="28" t="s">
        <v>15</v>
      </c>
      <c r="U56" s="28"/>
      <c r="V56" s="28">
        <v>1</v>
      </c>
      <c r="W56" s="28">
        <v>1</v>
      </c>
      <c r="X56" s="28" t="s">
        <v>15</v>
      </c>
      <c r="Y56" s="28"/>
      <c r="Z56" s="28">
        <v>2</v>
      </c>
      <c r="AA56" s="77"/>
      <c r="AB56" s="78"/>
      <c r="AC56" s="79"/>
      <c r="AD56" s="63"/>
      <c r="AE56" s="63"/>
      <c r="AF56" s="63"/>
      <c r="AG56" s="65"/>
      <c r="AH56" s="76"/>
    </row>
    <row r="57" spans="2:34" ht="13.5">
      <c r="B57" s="70" t="str">
        <f>'ブロック編成'!H13</f>
        <v>スクールホワイト</v>
      </c>
      <c r="C57" s="19"/>
      <c r="D57" s="44" t="s">
        <v>71</v>
      </c>
      <c r="E57" s="19"/>
      <c r="F57" s="20"/>
      <c r="G57" s="18"/>
      <c r="H57" s="44" t="s">
        <v>71</v>
      </c>
      <c r="I57" s="19"/>
      <c r="J57" s="20"/>
      <c r="K57" s="18"/>
      <c r="L57" s="44" t="s">
        <v>71</v>
      </c>
      <c r="M57" s="19"/>
      <c r="N57" s="20"/>
      <c r="O57" s="18"/>
      <c r="P57" s="44" t="s">
        <v>70</v>
      </c>
      <c r="Q57" s="19"/>
      <c r="R57" s="20"/>
      <c r="S57" s="53"/>
      <c r="T57" s="54"/>
      <c r="U57" s="54"/>
      <c r="V57" s="55"/>
      <c r="W57" s="18"/>
      <c r="X57" s="44" t="s">
        <v>69</v>
      </c>
      <c r="Y57" s="19"/>
      <c r="Z57" s="20"/>
      <c r="AA57" s="77"/>
      <c r="AB57" s="78"/>
      <c r="AC57" s="79"/>
      <c r="AD57" s="62">
        <f>COUNTIF(C57:Z57,"○")*3+COUNTIF(C57:Z57,"△")*1</f>
        <v>4</v>
      </c>
      <c r="AE57" s="62">
        <f>SUM(C58+G58+K58+O58+S58+W58)</f>
        <v>3</v>
      </c>
      <c r="AF57" s="62">
        <f>SUM(F58+J58+N58+R58+V58+Z58)</f>
        <v>10</v>
      </c>
      <c r="AG57" s="64">
        <f>SUM(AE57-AF57)</f>
        <v>-7</v>
      </c>
      <c r="AH57" s="75">
        <v>5</v>
      </c>
    </row>
    <row r="58" spans="2:34" ht="13.5">
      <c r="B58" s="71"/>
      <c r="C58" s="20">
        <f>V50</f>
        <v>0</v>
      </c>
      <c r="D58" s="6" t="s">
        <v>15</v>
      </c>
      <c r="E58" s="28"/>
      <c r="F58" s="28">
        <f>S50</f>
        <v>3</v>
      </c>
      <c r="G58" s="28">
        <f>V52</f>
        <v>0</v>
      </c>
      <c r="H58" s="6" t="s">
        <v>15</v>
      </c>
      <c r="I58" s="28"/>
      <c r="J58" s="28">
        <f>S52</f>
        <v>1</v>
      </c>
      <c r="K58" s="28">
        <f>V54</f>
        <v>1</v>
      </c>
      <c r="L58" s="6" t="s">
        <v>15</v>
      </c>
      <c r="M58" s="28"/>
      <c r="N58" s="28">
        <f>S54</f>
        <v>5</v>
      </c>
      <c r="O58" s="28">
        <f>V56</f>
        <v>1</v>
      </c>
      <c r="P58" s="6" t="s">
        <v>15</v>
      </c>
      <c r="Q58" s="28"/>
      <c r="R58" s="28">
        <f>SUM(S56)</f>
        <v>1</v>
      </c>
      <c r="S58" s="56"/>
      <c r="T58" s="57"/>
      <c r="U58" s="57"/>
      <c r="V58" s="58"/>
      <c r="W58" s="28">
        <v>1</v>
      </c>
      <c r="X58" s="28" t="s">
        <v>15</v>
      </c>
      <c r="Y58" s="28"/>
      <c r="Z58" s="28">
        <v>0</v>
      </c>
      <c r="AA58" s="77"/>
      <c r="AB58" s="78"/>
      <c r="AC58" s="79"/>
      <c r="AD58" s="63"/>
      <c r="AE58" s="63"/>
      <c r="AF58" s="63"/>
      <c r="AG58" s="65"/>
      <c r="AH58" s="76"/>
    </row>
    <row r="59" spans="2:34" ht="13.5">
      <c r="B59" s="70" t="str">
        <f>'ブロック編成'!H15</f>
        <v>西部</v>
      </c>
      <c r="C59" s="19"/>
      <c r="D59" s="44" t="s">
        <v>71</v>
      </c>
      <c r="E59" s="44"/>
      <c r="F59" s="45"/>
      <c r="G59" s="43"/>
      <c r="H59" s="44" t="s">
        <v>71</v>
      </c>
      <c r="I59" s="44"/>
      <c r="J59" s="45"/>
      <c r="K59" s="43"/>
      <c r="L59" s="44" t="s">
        <v>71</v>
      </c>
      <c r="M59" s="19"/>
      <c r="N59" s="20"/>
      <c r="O59" s="18"/>
      <c r="P59" s="44" t="s">
        <v>69</v>
      </c>
      <c r="Q59" s="19"/>
      <c r="R59" s="20"/>
      <c r="S59" s="18"/>
      <c r="T59" s="44" t="s">
        <v>71</v>
      </c>
      <c r="U59" s="19"/>
      <c r="V59" s="20"/>
      <c r="W59" s="53"/>
      <c r="X59" s="54"/>
      <c r="Y59" s="54"/>
      <c r="Z59" s="55"/>
      <c r="AA59" s="77"/>
      <c r="AB59" s="78"/>
      <c r="AC59" s="79"/>
      <c r="AD59" s="62">
        <f>COUNTIF(C59:Z59,"○")*3+COUNTIF(C59:Z59,"△")*1</f>
        <v>3</v>
      </c>
      <c r="AE59" s="62">
        <f>SUM(C60+G60+K60+O60+S60+W60)</f>
        <v>5</v>
      </c>
      <c r="AF59" s="62">
        <f>SUM(F60+J60+N60+R60+V60+Z60)</f>
        <v>16</v>
      </c>
      <c r="AG59" s="64">
        <f>SUM(AE59-AF59)</f>
        <v>-11</v>
      </c>
      <c r="AH59" s="75">
        <v>6</v>
      </c>
    </row>
    <row r="60" spans="2:34" ht="14.25" thickBot="1">
      <c r="B60" s="83"/>
      <c r="C60" s="21">
        <f>SUM(Z50)</f>
        <v>1</v>
      </c>
      <c r="D60" s="7" t="s">
        <v>15</v>
      </c>
      <c r="E60" s="13"/>
      <c r="F60" s="13">
        <f>SUM(W50)</f>
        <v>6</v>
      </c>
      <c r="G60" s="13">
        <f>SUM(Z52)</f>
        <v>2</v>
      </c>
      <c r="H60" s="7" t="s">
        <v>15</v>
      </c>
      <c r="I60" s="13"/>
      <c r="J60" s="13">
        <f>SUM(W52)</f>
        <v>6</v>
      </c>
      <c r="K60" s="13">
        <f>SUM(Z54)</f>
        <v>0</v>
      </c>
      <c r="L60" s="7" t="s">
        <v>15</v>
      </c>
      <c r="M60" s="13"/>
      <c r="N60" s="13">
        <f>SUM(W54)</f>
        <v>2</v>
      </c>
      <c r="O60" s="13">
        <f>SUM(Z56)</f>
        <v>2</v>
      </c>
      <c r="P60" s="7" t="s">
        <v>15</v>
      </c>
      <c r="Q60" s="13"/>
      <c r="R60" s="13">
        <f>SUM(W56)</f>
        <v>1</v>
      </c>
      <c r="S60" s="13">
        <f>SUM(Z58)</f>
        <v>0</v>
      </c>
      <c r="T60" s="7" t="s">
        <v>15</v>
      </c>
      <c r="U60" s="13"/>
      <c r="V60" s="13">
        <f>SUM(W58)</f>
        <v>1</v>
      </c>
      <c r="W60" s="59"/>
      <c r="X60" s="60"/>
      <c r="Y60" s="60"/>
      <c r="Z60" s="61"/>
      <c r="AA60" s="59"/>
      <c r="AB60" s="60"/>
      <c r="AC60" s="61"/>
      <c r="AD60" s="84"/>
      <c r="AE60" s="84"/>
      <c r="AF60" s="84"/>
      <c r="AG60" s="85"/>
      <c r="AH60" s="86"/>
    </row>
    <row r="62" ht="14.25" thickBot="1">
      <c r="B62" s="12" t="s">
        <v>9</v>
      </c>
    </row>
    <row r="63" spans="2:34" ht="22.5" customHeight="1">
      <c r="B63" s="3"/>
      <c r="C63" s="67" t="str">
        <f>B64</f>
        <v>磨光</v>
      </c>
      <c r="D63" s="68"/>
      <c r="E63" s="68"/>
      <c r="F63" s="69"/>
      <c r="G63" s="67" t="str">
        <f>B66</f>
        <v>上湯川</v>
      </c>
      <c r="H63" s="68"/>
      <c r="I63" s="68"/>
      <c r="J63" s="69"/>
      <c r="K63" s="67" t="str">
        <f>B68</f>
        <v>アステリスモ</v>
      </c>
      <c r="L63" s="68"/>
      <c r="M63" s="68"/>
      <c r="N63" s="69"/>
      <c r="O63" s="67" t="str">
        <f>B70</f>
        <v>アストーレB</v>
      </c>
      <c r="P63" s="68"/>
      <c r="Q63" s="68"/>
      <c r="R63" s="69"/>
      <c r="S63" s="67" t="str">
        <f>B72</f>
        <v>プリマベーラ</v>
      </c>
      <c r="T63" s="68"/>
      <c r="U63" s="68"/>
      <c r="V63" s="69"/>
      <c r="W63" s="67" t="str">
        <f>B74</f>
        <v>鷲の木</v>
      </c>
      <c r="X63" s="68"/>
      <c r="Y63" s="68"/>
      <c r="Z63" s="69"/>
      <c r="AA63" s="67" t="str">
        <f>B76</f>
        <v>旭岡</v>
      </c>
      <c r="AB63" s="68"/>
      <c r="AC63" s="69"/>
      <c r="AD63" s="14" t="s">
        <v>0</v>
      </c>
      <c r="AE63" s="14" t="s">
        <v>1</v>
      </c>
      <c r="AF63" s="14" t="s">
        <v>2</v>
      </c>
      <c r="AG63" s="4" t="s">
        <v>3</v>
      </c>
      <c r="AH63" s="5" t="s">
        <v>4</v>
      </c>
    </row>
    <row r="64" spans="2:34" ht="13.5">
      <c r="B64" s="70" t="str">
        <f>'ブロック編成'!B19</f>
        <v>磨光</v>
      </c>
      <c r="C64" s="53"/>
      <c r="D64" s="54"/>
      <c r="E64" s="54"/>
      <c r="F64" s="55"/>
      <c r="G64" s="18"/>
      <c r="H64" s="44" t="s">
        <v>69</v>
      </c>
      <c r="I64" s="19"/>
      <c r="J64" s="20"/>
      <c r="K64" s="18"/>
      <c r="L64" s="44" t="s">
        <v>69</v>
      </c>
      <c r="M64" s="19"/>
      <c r="N64" s="20"/>
      <c r="O64" s="18"/>
      <c r="P64" s="44" t="s">
        <v>69</v>
      </c>
      <c r="Q64" s="19"/>
      <c r="R64" s="20"/>
      <c r="S64" s="18"/>
      <c r="T64" s="44" t="s">
        <v>69</v>
      </c>
      <c r="U64" s="19"/>
      <c r="V64" s="20"/>
      <c r="W64" s="18"/>
      <c r="X64" s="44" t="s">
        <v>69</v>
      </c>
      <c r="Y64" s="19"/>
      <c r="Z64" s="20"/>
      <c r="AA64" s="18"/>
      <c r="AB64" s="44" t="s">
        <v>69</v>
      </c>
      <c r="AC64" s="19"/>
      <c r="AD64" s="62">
        <f>COUNTIF(C64:AC64,"○")*3+COUNTIF(C64:AC64,"△")*1</f>
        <v>18</v>
      </c>
      <c r="AE64" s="62">
        <f>SUM(C65+G65+K65+O65+S65+W65)</f>
        <v>24</v>
      </c>
      <c r="AF64" s="62">
        <f>SUM(F65+J65+N65+R65+V65+Z65+AC65)</f>
        <v>9</v>
      </c>
      <c r="AG64" s="64">
        <f>SUM(AE64-AF64)</f>
        <v>15</v>
      </c>
      <c r="AH64" s="75">
        <v>1</v>
      </c>
    </row>
    <row r="65" spans="2:34" ht="13.5">
      <c r="B65" s="71"/>
      <c r="C65" s="56"/>
      <c r="D65" s="57"/>
      <c r="E65" s="57"/>
      <c r="F65" s="58"/>
      <c r="G65" s="28">
        <v>5</v>
      </c>
      <c r="H65" s="28" t="s">
        <v>21</v>
      </c>
      <c r="I65" s="28"/>
      <c r="J65" s="28">
        <v>1</v>
      </c>
      <c r="K65" s="28">
        <v>4</v>
      </c>
      <c r="L65" s="28" t="s">
        <v>21</v>
      </c>
      <c r="M65" s="28"/>
      <c r="N65" s="28">
        <v>2</v>
      </c>
      <c r="O65" s="28">
        <v>2</v>
      </c>
      <c r="P65" s="28" t="s">
        <v>21</v>
      </c>
      <c r="Q65" s="28"/>
      <c r="R65" s="28">
        <v>1</v>
      </c>
      <c r="S65" s="28">
        <v>4</v>
      </c>
      <c r="T65" s="28" t="s">
        <v>21</v>
      </c>
      <c r="U65" s="28"/>
      <c r="V65" s="28">
        <v>1</v>
      </c>
      <c r="W65" s="28">
        <v>9</v>
      </c>
      <c r="X65" s="28" t="s">
        <v>21</v>
      </c>
      <c r="Y65" s="28"/>
      <c r="Z65" s="28">
        <v>2</v>
      </c>
      <c r="AA65" s="31">
        <v>6</v>
      </c>
      <c r="AB65" s="31" t="s">
        <v>14</v>
      </c>
      <c r="AC65" s="31">
        <v>2</v>
      </c>
      <c r="AD65" s="63"/>
      <c r="AE65" s="63"/>
      <c r="AF65" s="63"/>
      <c r="AG65" s="65"/>
      <c r="AH65" s="76"/>
    </row>
    <row r="66" spans="2:34" ht="13.5">
      <c r="B66" s="70" t="str">
        <f>'ブロック編成'!B21</f>
        <v>上湯川</v>
      </c>
      <c r="C66" s="19"/>
      <c r="D66" s="44" t="s">
        <v>71</v>
      </c>
      <c r="E66" s="19"/>
      <c r="F66" s="20"/>
      <c r="G66" s="53"/>
      <c r="H66" s="54"/>
      <c r="I66" s="54"/>
      <c r="J66" s="55"/>
      <c r="K66" s="18"/>
      <c r="L66" s="44" t="s">
        <v>69</v>
      </c>
      <c r="M66" s="19"/>
      <c r="N66" s="20"/>
      <c r="O66" s="18"/>
      <c r="P66" s="44" t="s">
        <v>71</v>
      </c>
      <c r="Q66" s="19"/>
      <c r="R66" s="20"/>
      <c r="S66" s="18"/>
      <c r="T66" s="44" t="s">
        <v>69</v>
      </c>
      <c r="U66" s="19"/>
      <c r="V66" s="20"/>
      <c r="W66" s="18"/>
      <c r="X66" s="44" t="s">
        <v>69</v>
      </c>
      <c r="Y66" s="19"/>
      <c r="Z66" s="20"/>
      <c r="AA66" s="18"/>
      <c r="AB66" s="44" t="s">
        <v>69</v>
      </c>
      <c r="AC66" s="19"/>
      <c r="AD66" s="62">
        <f>COUNTIF(C66:AC66,"○")*3+COUNTIF(C66:AC66,"△")*1</f>
        <v>12</v>
      </c>
      <c r="AE66" s="62">
        <f>SUM(C67+G67+K67+O67+S67+W67)</f>
        <v>17</v>
      </c>
      <c r="AF66" s="62">
        <f>SUM(F67+J67+N67+R67+V67+Z67+AC67)</f>
        <v>16</v>
      </c>
      <c r="AG66" s="64">
        <f>SUM(AE66-AF66)</f>
        <v>1</v>
      </c>
      <c r="AH66" s="75">
        <v>2</v>
      </c>
    </row>
    <row r="67" spans="2:34" ht="13.5">
      <c r="B67" s="71"/>
      <c r="C67" s="20">
        <f>J65</f>
        <v>1</v>
      </c>
      <c r="D67" s="6" t="s">
        <v>21</v>
      </c>
      <c r="E67" s="28"/>
      <c r="F67" s="28">
        <f>G65</f>
        <v>5</v>
      </c>
      <c r="G67" s="56"/>
      <c r="H67" s="57"/>
      <c r="I67" s="57"/>
      <c r="J67" s="58"/>
      <c r="K67" s="28">
        <v>5</v>
      </c>
      <c r="L67" s="28" t="s">
        <v>21</v>
      </c>
      <c r="M67" s="28"/>
      <c r="N67" s="28">
        <v>3</v>
      </c>
      <c r="O67" s="28">
        <v>3</v>
      </c>
      <c r="P67" s="28" t="s">
        <v>21</v>
      </c>
      <c r="Q67" s="28"/>
      <c r="R67" s="28">
        <v>4</v>
      </c>
      <c r="S67" s="28">
        <v>4</v>
      </c>
      <c r="T67" s="28" t="s">
        <v>21</v>
      </c>
      <c r="U67" s="28"/>
      <c r="V67" s="28">
        <v>1</v>
      </c>
      <c r="W67" s="28">
        <v>4</v>
      </c>
      <c r="X67" s="28" t="s">
        <v>21</v>
      </c>
      <c r="Y67" s="28"/>
      <c r="Z67" s="28">
        <v>1</v>
      </c>
      <c r="AA67" s="31">
        <v>4</v>
      </c>
      <c r="AB67" s="31" t="s">
        <v>14</v>
      </c>
      <c r="AC67" s="31">
        <v>2</v>
      </c>
      <c r="AD67" s="63"/>
      <c r="AE67" s="63"/>
      <c r="AF67" s="63"/>
      <c r="AG67" s="65"/>
      <c r="AH67" s="76"/>
    </row>
    <row r="68" spans="2:34" ht="13.5">
      <c r="B68" s="70" t="str">
        <f>'ブロック編成'!B23</f>
        <v>アステリスモ</v>
      </c>
      <c r="C68" s="19"/>
      <c r="D68" s="44" t="s">
        <v>71</v>
      </c>
      <c r="E68" s="19"/>
      <c r="F68" s="20"/>
      <c r="G68" s="18"/>
      <c r="H68" s="44" t="s">
        <v>71</v>
      </c>
      <c r="I68" s="19"/>
      <c r="J68" s="20"/>
      <c r="K68" s="53"/>
      <c r="L68" s="54"/>
      <c r="M68" s="54"/>
      <c r="N68" s="55"/>
      <c r="O68" s="18"/>
      <c r="P68" s="44" t="s">
        <v>69</v>
      </c>
      <c r="Q68" s="19"/>
      <c r="R68" s="20"/>
      <c r="S68" s="18"/>
      <c r="T68" s="44" t="s">
        <v>69</v>
      </c>
      <c r="U68" s="19"/>
      <c r="V68" s="20"/>
      <c r="W68" s="18"/>
      <c r="X68" s="44" t="s">
        <v>69</v>
      </c>
      <c r="Y68" s="19"/>
      <c r="Z68" s="20"/>
      <c r="AA68" s="18"/>
      <c r="AB68" s="44" t="s">
        <v>69</v>
      </c>
      <c r="AC68" s="19"/>
      <c r="AD68" s="62">
        <f>COUNTIF(C68:AC68,"○")*3+COUNTIF(C68:AC68,"△")*1</f>
        <v>12</v>
      </c>
      <c r="AE68" s="62">
        <f>SUM(C69+G69+K69+O69+S69+W69)</f>
        <v>16</v>
      </c>
      <c r="AF68" s="62">
        <f>SUM(F69+J69+N69+R69+V69+Z69+AC69)</f>
        <v>15</v>
      </c>
      <c r="AG68" s="64">
        <f>SUM(AE68-AF68)</f>
        <v>1</v>
      </c>
      <c r="AH68" s="75">
        <v>3</v>
      </c>
    </row>
    <row r="69" spans="2:34" ht="13.5">
      <c r="B69" s="71"/>
      <c r="C69" s="20">
        <f>N65</f>
        <v>2</v>
      </c>
      <c r="D69" s="6" t="s">
        <v>21</v>
      </c>
      <c r="E69" s="28"/>
      <c r="F69" s="28">
        <f>K65</f>
        <v>4</v>
      </c>
      <c r="G69" s="28">
        <f>N67</f>
        <v>3</v>
      </c>
      <c r="H69" s="6" t="s">
        <v>21</v>
      </c>
      <c r="I69" s="28"/>
      <c r="J69" s="28">
        <f>K67</f>
        <v>5</v>
      </c>
      <c r="K69" s="56"/>
      <c r="L69" s="57"/>
      <c r="M69" s="57"/>
      <c r="N69" s="58"/>
      <c r="O69" s="28">
        <v>3</v>
      </c>
      <c r="P69" s="28" t="s">
        <v>21</v>
      </c>
      <c r="Q69" s="28"/>
      <c r="R69" s="28">
        <v>2</v>
      </c>
      <c r="S69" s="28">
        <v>3</v>
      </c>
      <c r="T69" s="28" t="s">
        <v>21</v>
      </c>
      <c r="U69" s="28"/>
      <c r="V69" s="28">
        <v>1</v>
      </c>
      <c r="W69" s="28">
        <v>5</v>
      </c>
      <c r="X69" s="28" t="s">
        <v>21</v>
      </c>
      <c r="Y69" s="28"/>
      <c r="Z69" s="28">
        <v>1</v>
      </c>
      <c r="AA69" s="31">
        <v>6</v>
      </c>
      <c r="AB69" s="31" t="s">
        <v>14</v>
      </c>
      <c r="AC69" s="31">
        <v>2</v>
      </c>
      <c r="AD69" s="63"/>
      <c r="AE69" s="63"/>
      <c r="AF69" s="63"/>
      <c r="AG69" s="65"/>
      <c r="AH69" s="76"/>
    </row>
    <row r="70" spans="2:34" ht="13.5">
      <c r="B70" s="70" t="str">
        <f>'ブロック編成'!B25</f>
        <v>アストーレB</v>
      </c>
      <c r="C70" s="19"/>
      <c r="D70" s="44" t="s">
        <v>71</v>
      </c>
      <c r="E70" s="19"/>
      <c r="F70" s="20"/>
      <c r="G70" s="18"/>
      <c r="H70" s="44" t="s">
        <v>69</v>
      </c>
      <c r="I70" s="19"/>
      <c r="J70" s="20"/>
      <c r="K70" s="18"/>
      <c r="L70" s="44" t="s">
        <v>71</v>
      </c>
      <c r="M70" s="19"/>
      <c r="N70" s="20"/>
      <c r="O70" s="53"/>
      <c r="P70" s="54"/>
      <c r="Q70" s="54"/>
      <c r="R70" s="55"/>
      <c r="S70" s="18"/>
      <c r="T70" s="44" t="s">
        <v>70</v>
      </c>
      <c r="U70" s="19"/>
      <c r="V70" s="20"/>
      <c r="W70" s="18"/>
      <c r="X70" s="44" t="s">
        <v>69</v>
      </c>
      <c r="Y70" s="19"/>
      <c r="Z70" s="20"/>
      <c r="AA70" s="18"/>
      <c r="AB70" s="44" t="s">
        <v>69</v>
      </c>
      <c r="AC70" s="19"/>
      <c r="AD70" s="62">
        <f>COUNTIF(C70:AC70,"○")*3+COUNTIF(C70:AC70,"△")*1</f>
        <v>10</v>
      </c>
      <c r="AE70" s="62">
        <f>SUM(C71+G71+K71+O71+S71+W71)</f>
        <v>14</v>
      </c>
      <c r="AF70" s="62">
        <f>SUM(F71+J71+N71+R71+V71+Z71+AC71)</f>
        <v>9</v>
      </c>
      <c r="AG70" s="64">
        <f>SUM(AE70-AF70)</f>
        <v>5</v>
      </c>
      <c r="AH70" s="75">
        <v>4</v>
      </c>
    </row>
    <row r="71" spans="2:34" ht="13.5">
      <c r="B71" s="71"/>
      <c r="C71" s="20">
        <f>R65</f>
        <v>1</v>
      </c>
      <c r="D71" s="6" t="s">
        <v>14</v>
      </c>
      <c r="E71" s="28"/>
      <c r="F71" s="28">
        <f>O65</f>
        <v>2</v>
      </c>
      <c r="G71" s="28">
        <f>R67</f>
        <v>4</v>
      </c>
      <c r="H71" s="6" t="s">
        <v>15</v>
      </c>
      <c r="I71" s="28"/>
      <c r="J71" s="28">
        <f>O67</f>
        <v>3</v>
      </c>
      <c r="K71" s="28">
        <f>R69</f>
        <v>2</v>
      </c>
      <c r="L71" s="6" t="s">
        <v>15</v>
      </c>
      <c r="M71" s="28"/>
      <c r="N71" s="28">
        <f>O69</f>
        <v>3</v>
      </c>
      <c r="O71" s="56"/>
      <c r="P71" s="57" t="s">
        <v>15</v>
      </c>
      <c r="Q71" s="57"/>
      <c r="R71" s="58"/>
      <c r="S71" s="28">
        <v>1</v>
      </c>
      <c r="T71" s="28" t="s">
        <v>15</v>
      </c>
      <c r="U71" s="28"/>
      <c r="V71" s="28">
        <v>1</v>
      </c>
      <c r="W71" s="28">
        <v>6</v>
      </c>
      <c r="X71" s="28" t="s">
        <v>15</v>
      </c>
      <c r="Y71" s="28"/>
      <c r="Z71" s="28">
        <v>0</v>
      </c>
      <c r="AA71" s="31">
        <v>2</v>
      </c>
      <c r="AB71" s="31" t="s">
        <v>15</v>
      </c>
      <c r="AC71" s="31">
        <v>0</v>
      </c>
      <c r="AD71" s="63"/>
      <c r="AE71" s="63"/>
      <c r="AF71" s="63"/>
      <c r="AG71" s="65"/>
      <c r="AH71" s="76"/>
    </row>
    <row r="72" spans="2:34" ht="13.5">
      <c r="B72" s="70" t="str">
        <f>'ブロック編成'!B27</f>
        <v>プリマベーラ</v>
      </c>
      <c r="C72" s="19"/>
      <c r="D72" s="44" t="s">
        <v>71</v>
      </c>
      <c r="E72" s="19"/>
      <c r="F72" s="20"/>
      <c r="G72" s="18"/>
      <c r="H72" s="44" t="s">
        <v>71</v>
      </c>
      <c r="I72" s="19"/>
      <c r="J72" s="20"/>
      <c r="K72" s="18"/>
      <c r="L72" s="44" t="s">
        <v>71</v>
      </c>
      <c r="M72" s="19"/>
      <c r="N72" s="20"/>
      <c r="O72" s="18"/>
      <c r="P72" s="44" t="s">
        <v>70</v>
      </c>
      <c r="Q72" s="19"/>
      <c r="R72" s="20"/>
      <c r="S72" s="53"/>
      <c r="T72" s="54"/>
      <c r="U72" s="54"/>
      <c r="V72" s="55"/>
      <c r="W72" s="18"/>
      <c r="X72" s="44" t="s">
        <v>69</v>
      </c>
      <c r="Y72" s="19"/>
      <c r="Z72" s="20"/>
      <c r="AA72" s="18"/>
      <c r="AB72" s="44" t="s">
        <v>69</v>
      </c>
      <c r="AC72" s="19"/>
      <c r="AD72" s="62">
        <f>COUNTIF(C72:AC72,"○")*3+COUNTIF(C72:AC72,"△")*1</f>
        <v>7</v>
      </c>
      <c r="AE72" s="62">
        <f>SUM(C73+G73+K73+O73+S73+W73)</f>
        <v>10</v>
      </c>
      <c r="AF72" s="62">
        <f>SUM(F73+J73+N73+R73+V73+Z73+AC73)</f>
        <v>14</v>
      </c>
      <c r="AG72" s="64">
        <f>SUM(AE72-AF72)</f>
        <v>-4</v>
      </c>
      <c r="AH72" s="75">
        <v>5</v>
      </c>
    </row>
    <row r="73" spans="2:34" ht="13.5">
      <c r="B73" s="71"/>
      <c r="C73" s="20">
        <f>V65</f>
        <v>1</v>
      </c>
      <c r="D73" s="6" t="s">
        <v>21</v>
      </c>
      <c r="E73" s="28"/>
      <c r="F73" s="28">
        <f>S65</f>
        <v>4</v>
      </c>
      <c r="G73" s="28">
        <f>V67</f>
        <v>1</v>
      </c>
      <c r="H73" s="6" t="s">
        <v>21</v>
      </c>
      <c r="I73" s="28"/>
      <c r="J73" s="28">
        <f>S67</f>
        <v>4</v>
      </c>
      <c r="K73" s="28">
        <f>V69</f>
        <v>1</v>
      </c>
      <c r="L73" s="6" t="s">
        <v>21</v>
      </c>
      <c r="M73" s="28"/>
      <c r="N73" s="28">
        <f>S69</f>
        <v>3</v>
      </c>
      <c r="O73" s="28">
        <f>V71</f>
        <v>1</v>
      </c>
      <c r="P73" s="6" t="s">
        <v>21</v>
      </c>
      <c r="Q73" s="28"/>
      <c r="R73" s="28">
        <f>SUM(S71)</f>
        <v>1</v>
      </c>
      <c r="S73" s="56"/>
      <c r="T73" s="57"/>
      <c r="U73" s="57"/>
      <c r="V73" s="58"/>
      <c r="W73" s="28">
        <v>6</v>
      </c>
      <c r="X73" s="28" t="s">
        <v>21</v>
      </c>
      <c r="Y73" s="28"/>
      <c r="Z73" s="28">
        <v>2</v>
      </c>
      <c r="AA73" s="31">
        <v>6</v>
      </c>
      <c r="AB73" s="31" t="s">
        <v>14</v>
      </c>
      <c r="AC73" s="31">
        <v>0</v>
      </c>
      <c r="AD73" s="63"/>
      <c r="AE73" s="63"/>
      <c r="AF73" s="63"/>
      <c r="AG73" s="65"/>
      <c r="AH73" s="76"/>
    </row>
    <row r="74" spans="2:35" s="29" customFormat="1" ht="13.5">
      <c r="B74" s="70" t="str">
        <f>'ブロック編成'!B29</f>
        <v>鷲の木</v>
      </c>
      <c r="C74" s="19"/>
      <c r="D74" s="44" t="s">
        <v>71</v>
      </c>
      <c r="E74" s="19"/>
      <c r="F74" s="20"/>
      <c r="G74" s="18"/>
      <c r="H74" s="44" t="s">
        <v>71</v>
      </c>
      <c r="I74" s="19"/>
      <c r="J74" s="20"/>
      <c r="K74" s="18"/>
      <c r="L74" s="44" t="s">
        <v>71</v>
      </c>
      <c r="M74" s="19"/>
      <c r="N74" s="20"/>
      <c r="O74" s="18"/>
      <c r="P74" s="44" t="s">
        <v>71</v>
      </c>
      <c r="Q74" s="19"/>
      <c r="R74" s="20"/>
      <c r="S74" s="18"/>
      <c r="T74" s="44" t="s">
        <v>71</v>
      </c>
      <c r="U74" s="19"/>
      <c r="V74" s="20"/>
      <c r="W74" s="53"/>
      <c r="X74" s="54"/>
      <c r="Y74" s="54"/>
      <c r="Z74" s="55"/>
      <c r="AA74" s="18"/>
      <c r="AB74" s="44" t="s">
        <v>69</v>
      </c>
      <c r="AC74" s="19"/>
      <c r="AD74" s="62">
        <f>COUNTIF(C74:AC74,"○")*3+COUNTIF(C74:AC74,"△")*1</f>
        <v>3</v>
      </c>
      <c r="AE74" s="62">
        <f>SUM(C75+G75+K75+O75+S75+W75)</f>
        <v>6</v>
      </c>
      <c r="AF74" s="62">
        <f>SUM(F75+J75+N75+R75+V75+Z75+AC75)</f>
        <v>33</v>
      </c>
      <c r="AG74" s="64">
        <f>SUM(AE74-AF74)</f>
        <v>-27</v>
      </c>
      <c r="AH74" s="75">
        <v>6</v>
      </c>
      <c r="AI74" s="32"/>
    </row>
    <row r="75" spans="2:35" s="29" customFormat="1" ht="13.5">
      <c r="B75" s="71"/>
      <c r="C75" s="20">
        <v>2</v>
      </c>
      <c r="D75" s="6" t="s">
        <v>14</v>
      </c>
      <c r="E75" s="31"/>
      <c r="F75" s="31">
        <v>9</v>
      </c>
      <c r="G75" s="31">
        <f>V69</f>
        <v>1</v>
      </c>
      <c r="H75" s="6" t="s">
        <v>14</v>
      </c>
      <c r="I75" s="31"/>
      <c r="J75" s="31">
        <v>4</v>
      </c>
      <c r="K75" s="31">
        <v>1</v>
      </c>
      <c r="L75" s="6" t="s">
        <v>14</v>
      </c>
      <c r="M75" s="31"/>
      <c r="N75" s="31">
        <v>5</v>
      </c>
      <c r="O75" s="31">
        <f>V73</f>
        <v>0</v>
      </c>
      <c r="P75" s="6" t="s">
        <v>14</v>
      </c>
      <c r="Q75" s="31"/>
      <c r="R75" s="31">
        <v>6</v>
      </c>
      <c r="S75" s="31">
        <f>Z73</f>
        <v>2</v>
      </c>
      <c r="T75" s="6" t="s">
        <v>14</v>
      </c>
      <c r="U75" s="31"/>
      <c r="V75" s="31">
        <f>SUM(W73)</f>
        <v>6</v>
      </c>
      <c r="W75" s="56"/>
      <c r="X75" s="57"/>
      <c r="Y75" s="57"/>
      <c r="Z75" s="58"/>
      <c r="AA75" s="31">
        <v>4</v>
      </c>
      <c r="AB75" s="31" t="s">
        <v>14</v>
      </c>
      <c r="AC75" s="31">
        <v>3</v>
      </c>
      <c r="AD75" s="63"/>
      <c r="AE75" s="63"/>
      <c r="AF75" s="63"/>
      <c r="AG75" s="65"/>
      <c r="AH75" s="76"/>
      <c r="AI75" s="32"/>
    </row>
    <row r="76" spans="2:34" ht="13.5">
      <c r="B76" s="70" t="str">
        <f>'ブロック編成'!B31</f>
        <v>旭岡</v>
      </c>
      <c r="C76" s="19"/>
      <c r="D76" s="44" t="s">
        <v>71</v>
      </c>
      <c r="E76" s="44"/>
      <c r="F76" s="45"/>
      <c r="G76" s="43"/>
      <c r="H76" s="44" t="s">
        <v>71</v>
      </c>
      <c r="I76" s="44"/>
      <c r="J76" s="45"/>
      <c r="K76" s="43"/>
      <c r="L76" s="44" t="s">
        <v>71</v>
      </c>
      <c r="M76" s="44"/>
      <c r="N76" s="45"/>
      <c r="O76" s="43"/>
      <c r="P76" s="44" t="s">
        <v>71</v>
      </c>
      <c r="Q76" s="44"/>
      <c r="R76" s="45"/>
      <c r="S76" s="43"/>
      <c r="T76" s="44" t="s">
        <v>71</v>
      </c>
      <c r="U76" s="19"/>
      <c r="V76" s="20"/>
      <c r="W76" s="18"/>
      <c r="X76" s="44" t="s">
        <v>71</v>
      </c>
      <c r="Y76" s="19"/>
      <c r="Z76" s="20"/>
      <c r="AA76" s="53"/>
      <c r="AB76" s="54"/>
      <c r="AC76" s="55"/>
      <c r="AD76" s="62">
        <f>COUNTIF(C76:AC76,"○")*3+COUNTIF(C76:AC76,"△")*1</f>
        <v>0</v>
      </c>
      <c r="AE76" s="62">
        <f>SUM(C77+G77+K77+O77+S77+W77)</f>
        <v>9</v>
      </c>
      <c r="AF76" s="62">
        <f>SUM(F77+J77+N77+R77+V77+Z77+AC77)</f>
        <v>28</v>
      </c>
      <c r="AG76" s="64">
        <f>SUM(AE76-AF76)</f>
        <v>-19</v>
      </c>
      <c r="AH76" s="90">
        <v>7</v>
      </c>
    </row>
    <row r="77" spans="2:34" ht="14.25" thickBot="1">
      <c r="B77" s="71"/>
      <c r="C77" s="21">
        <f>SUM(AC65)</f>
        <v>2</v>
      </c>
      <c r="D77" s="7" t="s">
        <v>21</v>
      </c>
      <c r="E77" s="13"/>
      <c r="F77" s="13">
        <f>SUM(AA65)</f>
        <v>6</v>
      </c>
      <c r="G77" s="13">
        <f>SUM(AC67)</f>
        <v>2</v>
      </c>
      <c r="H77" s="7" t="s">
        <v>21</v>
      </c>
      <c r="I77" s="13"/>
      <c r="J77" s="13">
        <f>SUM(AA67)</f>
        <v>4</v>
      </c>
      <c r="K77" s="13">
        <f>SUM(AC69)</f>
        <v>2</v>
      </c>
      <c r="L77" s="7" t="s">
        <v>21</v>
      </c>
      <c r="M77" s="13"/>
      <c r="N77" s="13">
        <f>SUM(AA69)</f>
        <v>6</v>
      </c>
      <c r="O77" s="13">
        <f>SUM(AC71)</f>
        <v>0</v>
      </c>
      <c r="P77" s="7" t="s">
        <v>21</v>
      </c>
      <c r="Q77" s="13"/>
      <c r="R77" s="13">
        <f>SUM(AA71)</f>
        <v>2</v>
      </c>
      <c r="S77" s="13">
        <f>SUM(AC73)</f>
        <v>0</v>
      </c>
      <c r="T77" s="7" t="s">
        <v>21</v>
      </c>
      <c r="U77" s="13"/>
      <c r="V77" s="13">
        <f>SUM(AA73)</f>
        <v>6</v>
      </c>
      <c r="W77" s="13">
        <f>SUM(AC75)</f>
        <v>3</v>
      </c>
      <c r="X77" s="7" t="s">
        <v>14</v>
      </c>
      <c r="Y77" s="13"/>
      <c r="Z77" s="13">
        <f>SUM(AA75)</f>
        <v>4</v>
      </c>
      <c r="AA77" s="59"/>
      <c r="AB77" s="60"/>
      <c r="AC77" s="61"/>
      <c r="AD77" s="63"/>
      <c r="AE77" s="84"/>
      <c r="AF77" s="63"/>
      <c r="AG77" s="85"/>
      <c r="AH77" s="86"/>
    </row>
    <row r="78" spans="2:34" ht="13.5">
      <c r="B78" s="16"/>
      <c r="C78" s="22"/>
      <c r="D78" s="23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4"/>
      <c r="AH78" s="22"/>
    </row>
    <row r="79" spans="2:34" ht="14.25" thickBot="1">
      <c r="B79" s="17" t="s">
        <v>55</v>
      </c>
      <c r="C79" s="25"/>
      <c r="D79" s="26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7"/>
      <c r="AH79" s="25"/>
    </row>
    <row r="80" spans="2:34" ht="22.5" customHeight="1">
      <c r="B80" s="3"/>
      <c r="C80" s="72" t="str">
        <f>B81</f>
        <v>ジュニオールJ2</v>
      </c>
      <c r="D80" s="73"/>
      <c r="E80" s="73"/>
      <c r="F80" s="74"/>
      <c r="G80" s="87" t="str">
        <f>B83</f>
        <v>八雲</v>
      </c>
      <c r="H80" s="88"/>
      <c r="I80" s="88"/>
      <c r="J80" s="89"/>
      <c r="K80" s="67" t="str">
        <f>B85</f>
        <v>日吉が丘B</v>
      </c>
      <c r="L80" s="68"/>
      <c r="M80" s="68"/>
      <c r="N80" s="69"/>
      <c r="O80" s="72"/>
      <c r="P80" s="73"/>
      <c r="Q80" s="73"/>
      <c r="R80" s="74"/>
      <c r="S80" s="67"/>
      <c r="T80" s="68"/>
      <c r="U80" s="68"/>
      <c r="V80" s="69"/>
      <c r="W80" s="67"/>
      <c r="X80" s="68"/>
      <c r="Y80" s="68"/>
      <c r="Z80" s="69"/>
      <c r="AA80" s="67"/>
      <c r="AB80" s="68"/>
      <c r="AC80" s="69"/>
      <c r="AD80" s="14" t="s">
        <v>0</v>
      </c>
      <c r="AE80" s="14" t="s">
        <v>1</v>
      </c>
      <c r="AF80" s="14" t="s">
        <v>2</v>
      </c>
      <c r="AG80" s="4" t="s">
        <v>3</v>
      </c>
      <c r="AH80" s="5" t="s">
        <v>4</v>
      </c>
    </row>
    <row r="81" spans="2:34" ht="13.5">
      <c r="B81" s="70" t="str">
        <f>'ブロック編成'!D19</f>
        <v>ジュニオールJ2</v>
      </c>
      <c r="C81" s="53"/>
      <c r="D81" s="54"/>
      <c r="E81" s="54"/>
      <c r="F81" s="55"/>
      <c r="G81" s="39"/>
      <c r="H81" s="44" t="s">
        <v>69</v>
      </c>
      <c r="I81" s="40"/>
      <c r="J81" s="41"/>
      <c r="K81" s="39"/>
      <c r="L81" s="44" t="s">
        <v>69</v>
      </c>
      <c r="M81" s="40"/>
      <c r="N81" s="41"/>
      <c r="O81" s="53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5"/>
      <c r="AD81" s="62">
        <f>COUNTIF(C81:AC81,"○")*3+COUNTIF(C81:AC81,"△")*1</f>
        <v>6</v>
      </c>
      <c r="AE81" s="62">
        <f>SUM(C82+G82+K82+O82+S82+W82)</f>
        <v>7</v>
      </c>
      <c r="AF81" s="62">
        <f>SUM(F82+J82+N82+R82+V82+Z82+AC82)</f>
        <v>2</v>
      </c>
      <c r="AG81" s="64">
        <f>SUM(AE81-AF81)</f>
        <v>5</v>
      </c>
      <c r="AH81" s="75">
        <v>1</v>
      </c>
    </row>
    <row r="82" spans="2:34" ht="13.5">
      <c r="B82" s="71"/>
      <c r="C82" s="56"/>
      <c r="D82" s="57"/>
      <c r="E82" s="57"/>
      <c r="F82" s="58"/>
      <c r="G82" s="37">
        <v>2</v>
      </c>
      <c r="H82" s="37" t="s">
        <v>15</v>
      </c>
      <c r="I82" s="37"/>
      <c r="J82" s="37">
        <v>0</v>
      </c>
      <c r="K82" s="37">
        <v>5</v>
      </c>
      <c r="L82" s="37" t="s">
        <v>15</v>
      </c>
      <c r="M82" s="37"/>
      <c r="N82" s="37">
        <v>2</v>
      </c>
      <c r="O82" s="77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9"/>
      <c r="AD82" s="63"/>
      <c r="AE82" s="63"/>
      <c r="AF82" s="63"/>
      <c r="AG82" s="65"/>
      <c r="AH82" s="76"/>
    </row>
    <row r="83" spans="2:34" ht="13.5">
      <c r="B83" s="70" t="str">
        <f>'ブロック編成'!D21</f>
        <v>八雲</v>
      </c>
      <c r="C83" s="40"/>
      <c r="D83" s="44" t="s">
        <v>71</v>
      </c>
      <c r="E83" s="40"/>
      <c r="F83" s="41"/>
      <c r="G83" s="53"/>
      <c r="H83" s="54"/>
      <c r="I83" s="54"/>
      <c r="J83" s="55"/>
      <c r="K83" s="39"/>
      <c r="L83" s="44" t="s">
        <v>69</v>
      </c>
      <c r="M83" s="40"/>
      <c r="N83" s="41"/>
      <c r="O83" s="77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9"/>
      <c r="AD83" s="62">
        <f>COUNTIF(C83:AC83,"○")*3+COUNTIF(C83:AC83,"△")*1</f>
        <v>3</v>
      </c>
      <c r="AE83" s="62">
        <f>SUM(C84+G84+K84+O84+S84+W84)</f>
        <v>3</v>
      </c>
      <c r="AF83" s="62">
        <f>SUM(F84+J84+N84+R84+V84+Z84+AC84)</f>
        <v>4</v>
      </c>
      <c r="AG83" s="64">
        <f>SUM(AE83-AF83)</f>
        <v>-1</v>
      </c>
      <c r="AH83" s="75">
        <v>2</v>
      </c>
    </row>
    <row r="84" spans="2:34" ht="13.5">
      <c r="B84" s="71"/>
      <c r="C84" s="41">
        <f>J82</f>
        <v>0</v>
      </c>
      <c r="D84" s="6" t="s">
        <v>15</v>
      </c>
      <c r="E84" s="37"/>
      <c r="F84" s="37">
        <f>G82</f>
        <v>2</v>
      </c>
      <c r="G84" s="56"/>
      <c r="H84" s="57"/>
      <c r="I84" s="57"/>
      <c r="J84" s="58"/>
      <c r="K84" s="37">
        <v>3</v>
      </c>
      <c r="L84" s="37" t="s">
        <v>15</v>
      </c>
      <c r="M84" s="37"/>
      <c r="N84" s="37">
        <v>2</v>
      </c>
      <c r="O84" s="77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9"/>
      <c r="AD84" s="63"/>
      <c r="AE84" s="63"/>
      <c r="AF84" s="63"/>
      <c r="AG84" s="65"/>
      <c r="AH84" s="76"/>
    </row>
    <row r="85" spans="2:34" ht="13.5">
      <c r="B85" s="70" t="str">
        <f>'ブロック編成'!D23</f>
        <v>日吉が丘B</v>
      </c>
      <c r="C85" s="40"/>
      <c r="D85" s="44" t="s">
        <v>71</v>
      </c>
      <c r="E85" s="40"/>
      <c r="F85" s="41"/>
      <c r="G85" s="39"/>
      <c r="H85" s="44" t="s">
        <v>71</v>
      </c>
      <c r="I85" s="40"/>
      <c r="J85" s="41"/>
      <c r="K85" s="53"/>
      <c r="L85" s="54"/>
      <c r="M85" s="54"/>
      <c r="N85" s="55"/>
      <c r="O85" s="77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9"/>
      <c r="AD85" s="62">
        <f>COUNTIF(C85:AC85,"○")*3+COUNTIF(C85:AC85,"△")*1</f>
        <v>0</v>
      </c>
      <c r="AE85" s="62">
        <f>SUM(C86+G86+K86+O86+S86+W86)</f>
        <v>4</v>
      </c>
      <c r="AF85" s="62">
        <f>SUM(F86+J86+N86+R86+V86+Z86+AC86)</f>
        <v>8</v>
      </c>
      <c r="AG85" s="64">
        <f>SUM(AE85-AF85)</f>
        <v>-4</v>
      </c>
      <c r="AH85" s="75">
        <v>3</v>
      </c>
    </row>
    <row r="86" spans="2:34" ht="14.25" thickBot="1">
      <c r="B86" s="83"/>
      <c r="C86" s="21">
        <f>N82</f>
        <v>2</v>
      </c>
      <c r="D86" s="7" t="s">
        <v>15</v>
      </c>
      <c r="E86" s="13"/>
      <c r="F86" s="13">
        <f>K82</f>
        <v>5</v>
      </c>
      <c r="G86" s="13">
        <f>N84</f>
        <v>2</v>
      </c>
      <c r="H86" s="7" t="s">
        <v>15</v>
      </c>
      <c r="I86" s="13"/>
      <c r="J86" s="13">
        <f>K84</f>
        <v>3</v>
      </c>
      <c r="K86" s="59"/>
      <c r="L86" s="60"/>
      <c r="M86" s="60"/>
      <c r="N86" s="61"/>
      <c r="O86" s="59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1"/>
      <c r="AD86" s="84"/>
      <c r="AE86" s="84"/>
      <c r="AF86" s="84"/>
      <c r="AG86" s="85"/>
      <c r="AH86" s="86"/>
    </row>
    <row r="88" spans="2:34" ht="14.25" thickBot="1">
      <c r="B88" s="17" t="s">
        <v>60</v>
      </c>
      <c r="C88" s="25"/>
      <c r="D88" s="26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7"/>
      <c r="AH88" s="25"/>
    </row>
    <row r="89" spans="2:34" ht="21.75" customHeight="1">
      <c r="B89" s="3"/>
      <c r="C89" s="67" t="str">
        <f>B90</f>
        <v>桔梗B</v>
      </c>
      <c r="D89" s="68"/>
      <c r="E89" s="68"/>
      <c r="F89" s="69"/>
      <c r="G89" s="67" t="str">
        <f>B92</f>
        <v>松前</v>
      </c>
      <c r="H89" s="68"/>
      <c r="I89" s="68"/>
      <c r="J89" s="69"/>
      <c r="K89" s="67" t="str">
        <f>B94</f>
        <v>鹿部</v>
      </c>
      <c r="L89" s="68"/>
      <c r="M89" s="68"/>
      <c r="N89" s="69"/>
      <c r="O89" s="72"/>
      <c r="P89" s="73"/>
      <c r="Q89" s="73"/>
      <c r="R89" s="74"/>
      <c r="S89" s="67"/>
      <c r="T89" s="68"/>
      <c r="U89" s="68"/>
      <c r="V89" s="69"/>
      <c r="W89" s="67"/>
      <c r="X89" s="68"/>
      <c r="Y89" s="68"/>
      <c r="Z89" s="69"/>
      <c r="AA89" s="67"/>
      <c r="AB89" s="68"/>
      <c r="AC89" s="69"/>
      <c r="AD89" s="14" t="s">
        <v>0</v>
      </c>
      <c r="AE89" s="14" t="s">
        <v>1</v>
      </c>
      <c r="AF89" s="14" t="s">
        <v>2</v>
      </c>
      <c r="AG89" s="4" t="s">
        <v>3</v>
      </c>
      <c r="AH89" s="5" t="s">
        <v>4</v>
      </c>
    </row>
    <row r="90" spans="2:34" ht="13.5">
      <c r="B90" s="70" t="str">
        <f>'ブロック編成'!F19</f>
        <v>桔梗B</v>
      </c>
      <c r="C90" s="53"/>
      <c r="D90" s="54"/>
      <c r="E90" s="54"/>
      <c r="F90" s="55"/>
      <c r="G90" s="39"/>
      <c r="H90" s="44" t="s">
        <v>69</v>
      </c>
      <c r="I90" s="40"/>
      <c r="J90" s="41"/>
      <c r="K90" s="39"/>
      <c r="L90" s="44" t="s">
        <v>69</v>
      </c>
      <c r="M90" s="40"/>
      <c r="N90" s="41"/>
      <c r="O90" s="53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5"/>
      <c r="AD90" s="62">
        <f>COUNTIF(C90:AC90,"○")*3+COUNTIF(C90:AC90,"△")*1</f>
        <v>6</v>
      </c>
      <c r="AE90" s="62">
        <f>SUM(C91+G91+K91+O91+S91+W91)</f>
        <v>9</v>
      </c>
      <c r="AF90" s="62">
        <f>SUM(F91+J91+N91+R91+V91+Z91+AC91)</f>
        <v>2</v>
      </c>
      <c r="AG90" s="64">
        <f>SUM(AE90-AF90)</f>
        <v>7</v>
      </c>
      <c r="AH90" s="75">
        <v>1</v>
      </c>
    </row>
    <row r="91" spans="2:34" ht="13.5">
      <c r="B91" s="71"/>
      <c r="C91" s="56"/>
      <c r="D91" s="57"/>
      <c r="E91" s="57"/>
      <c r="F91" s="58"/>
      <c r="G91" s="37">
        <v>4</v>
      </c>
      <c r="H91" s="37" t="s">
        <v>15</v>
      </c>
      <c r="I91" s="37"/>
      <c r="J91" s="37">
        <v>1</v>
      </c>
      <c r="K91" s="37">
        <v>5</v>
      </c>
      <c r="L91" s="37" t="s">
        <v>15</v>
      </c>
      <c r="M91" s="37"/>
      <c r="N91" s="37">
        <v>1</v>
      </c>
      <c r="O91" s="77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9"/>
      <c r="AD91" s="63"/>
      <c r="AE91" s="63"/>
      <c r="AF91" s="63"/>
      <c r="AG91" s="65"/>
      <c r="AH91" s="76"/>
    </row>
    <row r="92" spans="2:34" ht="13.5">
      <c r="B92" s="70" t="str">
        <f>'ブロック編成'!F21</f>
        <v>松前</v>
      </c>
      <c r="C92" s="40"/>
      <c r="D92" s="44" t="s">
        <v>71</v>
      </c>
      <c r="E92" s="40"/>
      <c r="F92" s="41"/>
      <c r="G92" s="53"/>
      <c r="H92" s="54"/>
      <c r="I92" s="54"/>
      <c r="J92" s="55"/>
      <c r="K92" s="39"/>
      <c r="L92" s="44" t="s">
        <v>69</v>
      </c>
      <c r="M92" s="40"/>
      <c r="N92" s="41"/>
      <c r="O92" s="77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9"/>
      <c r="AD92" s="62">
        <f>COUNTIF(C92:AC92,"○")*3+COUNTIF(C92:AC92,"△")*1</f>
        <v>3</v>
      </c>
      <c r="AE92" s="62">
        <f>SUM(C93+G93+K93+O93+S93+W93)</f>
        <v>6</v>
      </c>
      <c r="AF92" s="62">
        <f>SUM(F93+J93+N93+R93+V93+Z93+AC93)</f>
        <v>6</v>
      </c>
      <c r="AG92" s="64">
        <f>SUM(AE92-AF92)</f>
        <v>0</v>
      </c>
      <c r="AH92" s="75">
        <v>2</v>
      </c>
    </row>
    <row r="93" spans="2:34" ht="13.5">
      <c r="B93" s="71"/>
      <c r="C93" s="41">
        <f>J91</f>
        <v>1</v>
      </c>
      <c r="D93" s="6" t="s">
        <v>15</v>
      </c>
      <c r="E93" s="37"/>
      <c r="F93" s="37">
        <f>G91</f>
        <v>4</v>
      </c>
      <c r="G93" s="56"/>
      <c r="H93" s="57"/>
      <c r="I93" s="57"/>
      <c r="J93" s="58"/>
      <c r="K93" s="37">
        <v>5</v>
      </c>
      <c r="L93" s="37" t="s">
        <v>15</v>
      </c>
      <c r="M93" s="37"/>
      <c r="N93" s="37">
        <v>2</v>
      </c>
      <c r="O93" s="77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9"/>
      <c r="AD93" s="63"/>
      <c r="AE93" s="63"/>
      <c r="AF93" s="63"/>
      <c r="AG93" s="65"/>
      <c r="AH93" s="76"/>
    </row>
    <row r="94" spans="2:34" ht="13.5">
      <c r="B94" s="70" t="str">
        <f>'ブロック編成'!F23</f>
        <v>鹿部</v>
      </c>
      <c r="C94" s="40"/>
      <c r="D94" s="44" t="s">
        <v>71</v>
      </c>
      <c r="E94" s="40"/>
      <c r="F94" s="41"/>
      <c r="G94" s="39"/>
      <c r="H94" s="44" t="s">
        <v>71</v>
      </c>
      <c r="I94" s="40"/>
      <c r="J94" s="41"/>
      <c r="K94" s="53"/>
      <c r="L94" s="54"/>
      <c r="M94" s="54"/>
      <c r="N94" s="55"/>
      <c r="O94" s="77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9"/>
      <c r="AD94" s="62">
        <f>COUNTIF(C94:AC94,"○")*3+COUNTIF(C94:AC94,"△")*1</f>
        <v>0</v>
      </c>
      <c r="AE94" s="62">
        <f>SUM(C95+G95+K95+O95+S95+W95)</f>
        <v>3</v>
      </c>
      <c r="AF94" s="62">
        <f>SUM(F95+J95+N95+R95+V95+Z95+AC95)</f>
        <v>10</v>
      </c>
      <c r="AG94" s="64">
        <f>SUM(AE94-AF94)</f>
        <v>-7</v>
      </c>
      <c r="AH94" s="75">
        <v>3</v>
      </c>
    </row>
    <row r="95" spans="2:34" ht="14.25" thickBot="1">
      <c r="B95" s="83"/>
      <c r="C95" s="21">
        <f>N91</f>
        <v>1</v>
      </c>
      <c r="D95" s="7" t="s">
        <v>15</v>
      </c>
      <c r="E95" s="13"/>
      <c r="F95" s="13">
        <f>K91</f>
        <v>5</v>
      </c>
      <c r="G95" s="13">
        <f>N93</f>
        <v>2</v>
      </c>
      <c r="H95" s="7" t="s">
        <v>15</v>
      </c>
      <c r="I95" s="13"/>
      <c r="J95" s="13">
        <f>K93</f>
        <v>5</v>
      </c>
      <c r="K95" s="59"/>
      <c r="L95" s="60"/>
      <c r="M95" s="60"/>
      <c r="N95" s="61"/>
      <c r="O95" s="59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1"/>
      <c r="AD95" s="84"/>
      <c r="AE95" s="84"/>
      <c r="AF95" s="84"/>
      <c r="AG95" s="85"/>
      <c r="AH95" s="86"/>
    </row>
    <row r="97" spans="2:34" ht="14.25" thickBot="1">
      <c r="B97" s="17" t="s">
        <v>57</v>
      </c>
      <c r="C97" s="25"/>
      <c r="D97" s="26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7"/>
      <c r="AH97" s="25"/>
    </row>
    <row r="98" spans="2:34" ht="21.75" customHeight="1">
      <c r="B98" s="3"/>
      <c r="C98" s="67" t="str">
        <f>B99</f>
        <v>プレイフル函館</v>
      </c>
      <c r="D98" s="68"/>
      <c r="E98" s="68"/>
      <c r="F98" s="69"/>
      <c r="G98" s="67" t="str">
        <f>B101</f>
        <v>北斗上磯B</v>
      </c>
      <c r="H98" s="68"/>
      <c r="I98" s="68"/>
      <c r="J98" s="69"/>
      <c r="K98" s="91" t="str">
        <f>B103</f>
        <v>長万部</v>
      </c>
      <c r="L98" s="92"/>
      <c r="M98" s="92"/>
      <c r="N98" s="93"/>
      <c r="O98" s="72"/>
      <c r="P98" s="73"/>
      <c r="Q98" s="73"/>
      <c r="R98" s="74"/>
      <c r="S98" s="67"/>
      <c r="T98" s="68"/>
      <c r="U98" s="68"/>
      <c r="V98" s="69"/>
      <c r="W98" s="67"/>
      <c r="X98" s="68"/>
      <c r="Y98" s="68"/>
      <c r="Z98" s="69"/>
      <c r="AA98" s="67"/>
      <c r="AB98" s="68"/>
      <c r="AC98" s="69"/>
      <c r="AD98" s="14" t="s">
        <v>0</v>
      </c>
      <c r="AE98" s="14" t="s">
        <v>1</v>
      </c>
      <c r="AF98" s="14" t="s">
        <v>2</v>
      </c>
      <c r="AG98" s="4" t="s">
        <v>3</v>
      </c>
      <c r="AH98" s="5" t="s">
        <v>4</v>
      </c>
    </row>
    <row r="99" spans="2:34" ht="13.5">
      <c r="B99" s="94" t="str">
        <f>'ブロック編成'!H19</f>
        <v>プレイフル函館</v>
      </c>
      <c r="C99" s="53"/>
      <c r="D99" s="54"/>
      <c r="E99" s="54"/>
      <c r="F99" s="55"/>
      <c r="G99" s="39"/>
      <c r="H99" s="44" t="s">
        <v>69</v>
      </c>
      <c r="I99" s="40"/>
      <c r="J99" s="41"/>
      <c r="K99" s="39"/>
      <c r="L99" s="44" t="s">
        <v>69</v>
      </c>
      <c r="M99" s="40"/>
      <c r="N99" s="41"/>
      <c r="O99" s="53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5"/>
      <c r="AD99" s="62">
        <f>COUNTIF(C99:AC99,"○")*3+COUNTIF(C99:AC99,"△")*1</f>
        <v>6</v>
      </c>
      <c r="AE99" s="62">
        <f>SUM(C100+G100+K100+O100+S100+W100)</f>
        <v>11</v>
      </c>
      <c r="AF99" s="62">
        <f>SUM(F100+J100+N100+R100+V100+Z100+AC100)</f>
        <v>2</v>
      </c>
      <c r="AG99" s="64">
        <f>SUM(AE99-AF99)</f>
        <v>9</v>
      </c>
      <c r="AH99" s="75">
        <v>1</v>
      </c>
    </row>
    <row r="100" spans="2:34" ht="13.5">
      <c r="B100" s="94"/>
      <c r="C100" s="56"/>
      <c r="D100" s="57"/>
      <c r="E100" s="57"/>
      <c r="F100" s="58"/>
      <c r="G100" s="37">
        <v>4</v>
      </c>
      <c r="H100" s="37" t="s">
        <v>15</v>
      </c>
      <c r="I100" s="37"/>
      <c r="J100" s="37">
        <v>1</v>
      </c>
      <c r="K100" s="37">
        <v>7</v>
      </c>
      <c r="L100" s="37" t="s">
        <v>15</v>
      </c>
      <c r="M100" s="37"/>
      <c r="N100" s="37">
        <v>1</v>
      </c>
      <c r="O100" s="77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9"/>
      <c r="AD100" s="63"/>
      <c r="AE100" s="63"/>
      <c r="AF100" s="63"/>
      <c r="AG100" s="65"/>
      <c r="AH100" s="76"/>
    </row>
    <row r="101" spans="2:34" ht="13.5">
      <c r="B101" s="94" t="str">
        <f>'ブロック編成'!H21</f>
        <v>北斗上磯B</v>
      </c>
      <c r="C101" s="40"/>
      <c r="D101" s="44" t="s">
        <v>71</v>
      </c>
      <c r="E101" s="40"/>
      <c r="F101" s="41"/>
      <c r="G101" s="53"/>
      <c r="H101" s="54"/>
      <c r="I101" s="54"/>
      <c r="J101" s="55"/>
      <c r="K101" s="39"/>
      <c r="L101" s="44" t="s">
        <v>69</v>
      </c>
      <c r="M101" s="40"/>
      <c r="N101" s="41"/>
      <c r="O101" s="77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9"/>
      <c r="AD101" s="62">
        <f>COUNTIF(C101:AC101,"○")*3+COUNTIF(C101:AC101,"△")*1</f>
        <v>3</v>
      </c>
      <c r="AE101" s="62">
        <f>SUM(C102+G102+K102+O102+S102+W102)</f>
        <v>3</v>
      </c>
      <c r="AF101" s="62">
        <f>SUM(F102+J102+N102+R102+V102+Z102+AC102)</f>
        <v>5</v>
      </c>
      <c r="AG101" s="64">
        <f>SUM(AE101-AF101)</f>
        <v>-2</v>
      </c>
      <c r="AH101" s="75">
        <v>2</v>
      </c>
    </row>
    <row r="102" spans="2:34" ht="13.5">
      <c r="B102" s="94"/>
      <c r="C102" s="41">
        <f>J100</f>
        <v>1</v>
      </c>
      <c r="D102" s="6" t="s">
        <v>15</v>
      </c>
      <c r="E102" s="37"/>
      <c r="F102" s="37">
        <f>G100</f>
        <v>4</v>
      </c>
      <c r="G102" s="56"/>
      <c r="H102" s="57"/>
      <c r="I102" s="57"/>
      <c r="J102" s="58"/>
      <c r="K102" s="37">
        <v>2</v>
      </c>
      <c r="L102" s="37" t="s">
        <v>15</v>
      </c>
      <c r="M102" s="37"/>
      <c r="N102" s="37">
        <v>1</v>
      </c>
      <c r="O102" s="77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9"/>
      <c r="AD102" s="63"/>
      <c r="AE102" s="63"/>
      <c r="AF102" s="63"/>
      <c r="AG102" s="65"/>
      <c r="AH102" s="76"/>
    </row>
    <row r="103" spans="2:34" ht="13.5">
      <c r="B103" s="94" t="str">
        <f>'ブロック編成'!H23</f>
        <v>長万部</v>
      </c>
      <c r="C103" s="40"/>
      <c r="D103" s="44" t="s">
        <v>71</v>
      </c>
      <c r="E103" s="40"/>
      <c r="F103" s="41"/>
      <c r="G103" s="39"/>
      <c r="H103" s="44" t="s">
        <v>72</v>
      </c>
      <c r="I103" s="40"/>
      <c r="J103" s="41"/>
      <c r="K103" s="53"/>
      <c r="L103" s="54"/>
      <c r="M103" s="54"/>
      <c r="N103" s="55"/>
      <c r="O103" s="77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9"/>
      <c r="AD103" s="62">
        <f>COUNTIF(C103:AC103,"○")*3+COUNTIF(C103:AC103,"△")*1</f>
        <v>0</v>
      </c>
      <c r="AE103" s="62">
        <f>SUM(C104+G104+K104+O104+S104+W104)</f>
        <v>2</v>
      </c>
      <c r="AF103" s="62">
        <f>SUM(F104+J104+N104+R104+V104+Z104+AC104)</f>
        <v>9</v>
      </c>
      <c r="AG103" s="64">
        <f>SUM(AE103-AF103)</f>
        <v>-7</v>
      </c>
      <c r="AH103" s="75">
        <v>3</v>
      </c>
    </row>
    <row r="104" spans="2:34" ht="14.25" thickBot="1">
      <c r="B104" s="95"/>
      <c r="C104" s="21">
        <f>N100</f>
        <v>1</v>
      </c>
      <c r="D104" s="7" t="s">
        <v>15</v>
      </c>
      <c r="E104" s="13"/>
      <c r="F104" s="13">
        <f>K100</f>
        <v>7</v>
      </c>
      <c r="G104" s="13">
        <f>N102</f>
        <v>1</v>
      </c>
      <c r="H104" s="7" t="s">
        <v>15</v>
      </c>
      <c r="I104" s="13"/>
      <c r="J104" s="13">
        <f>K102</f>
        <v>2</v>
      </c>
      <c r="K104" s="59"/>
      <c r="L104" s="60"/>
      <c r="M104" s="60"/>
      <c r="N104" s="61"/>
      <c r="O104" s="59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1"/>
      <c r="AD104" s="84"/>
      <c r="AE104" s="84"/>
      <c r="AF104" s="84"/>
      <c r="AG104" s="85"/>
      <c r="AH104" s="86"/>
    </row>
    <row r="109" spans="2:34" ht="14.25" thickBot="1">
      <c r="B109" s="17" t="s">
        <v>55</v>
      </c>
      <c r="C109" s="25"/>
      <c r="D109" s="26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7"/>
      <c r="AH109" s="25"/>
    </row>
    <row r="110" spans="2:34" ht="21.75" customHeight="1">
      <c r="B110" s="3"/>
      <c r="C110" s="91" t="str">
        <f>B111</f>
        <v>プレイフル函館</v>
      </c>
      <c r="D110" s="92"/>
      <c r="E110" s="92"/>
      <c r="F110" s="93"/>
      <c r="G110" s="91" t="str">
        <f>B113</f>
        <v>ジュニオールJ2</v>
      </c>
      <c r="H110" s="92"/>
      <c r="I110" s="92"/>
      <c r="J110" s="93"/>
      <c r="K110" s="67" t="str">
        <f>B115</f>
        <v>桔梗B</v>
      </c>
      <c r="L110" s="68"/>
      <c r="M110" s="68"/>
      <c r="N110" s="69"/>
      <c r="O110" s="72"/>
      <c r="P110" s="73"/>
      <c r="Q110" s="73"/>
      <c r="R110" s="74"/>
      <c r="S110" s="67"/>
      <c r="T110" s="68"/>
      <c r="U110" s="68"/>
      <c r="V110" s="69"/>
      <c r="W110" s="67"/>
      <c r="X110" s="68"/>
      <c r="Y110" s="68"/>
      <c r="Z110" s="69"/>
      <c r="AA110" s="67"/>
      <c r="AB110" s="68"/>
      <c r="AC110" s="69"/>
      <c r="AD110" s="14" t="s">
        <v>0</v>
      </c>
      <c r="AE110" s="14" t="s">
        <v>1</v>
      </c>
      <c r="AF110" s="14" t="s">
        <v>2</v>
      </c>
      <c r="AG110" s="4" t="s">
        <v>3</v>
      </c>
      <c r="AH110" s="5" t="s">
        <v>4</v>
      </c>
    </row>
    <row r="111" spans="2:34" ht="13.5">
      <c r="B111" s="70" t="s">
        <v>73</v>
      </c>
      <c r="C111" s="53"/>
      <c r="D111" s="54"/>
      <c r="E111" s="54"/>
      <c r="F111" s="55"/>
      <c r="G111" s="39"/>
      <c r="H111" s="44" t="s">
        <v>70</v>
      </c>
      <c r="I111" s="40"/>
      <c r="J111" s="41"/>
      <c r="K111" s="39"/>
      <c r="L111" s="44" t="s">
        <v>75</v>
      </c>
      <c r="M111" s="40"/>
      <c r="N111" s="41"/>
      <c r="O111" s="53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5"/>
      <c r="AD111" s="62">
        <f>COUNTIF(C111:AC111,"○")*3+COUNTIF(C111:AC111,"△")*1</f>
        <v>4</v>
      </c>
      <c r="AE111" s="62">
        <f>SUM(C112+G112+K112+O112+S112+W112)</f>
        <v>7</v>
      </c>
      <c r="AF111" s="62">
        <f>SUM(F112+J112+N112+R112+V112+Z112+AC112)</f>
        <v>3</v>
      </c>
      <c r="AG111" s="64">
        <f>SUM(AE111-AF111)</f>
        <v>4</v>
      </c>
      <c r="AH111" s="75">
        <v>1</v>
      </c>
    </row>
    <row r="112" spans="2:34" ht="13.5">
      <c r="B112" s="71"/>
      <c r="C112" s="56"/>
      <c r="D112" s="57"/>
      <c r="E112" s="57"/>
      <c r="F112" s="58"/>
      <c r="G112" s="37">
        <v>1</v>
      </c>
      <c r="H112" s="37" t="s">
        <v>15</v>
      </c>
      <c r="I112" s="37"/>
      <c r="J112" s="37">
        <v>1</v>
      </c>
      <c r="K112" s="37">
        <v>6</v>
      </c>
      <c r="L112" s="37" t="s">
        <v>15</v>
      </c>
      <c r="M112" s="37"/>
      <c r="N112" s="37">
        <v>2</v>
      </c>
      <c r="O112" s="77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9"/>
      <c r="AD112" s="63"/>
      <c r="AE112" s="63"/>
      <c r="AF112" s="63"/>
      <c r="AG112" s="65"/>
      <c r="AH112" s="76"/>
    </row>
    <row r="113" spans="2:34" ht="13.5">
      <c r="B113" s="70" t="s">
        <v>74</v>
      </c>
      <c r="C113" s="40"/>
      <c r="D113" s="44" t="s">
        <v>70</v>
      </c>
      <c r="E113" s="40"/>
      <c r="F113" s="41"/>
      <c r="G113" s="53"/>
      <c r="H113" s="54"/>
      <c r="I113" s="54"/>
      <c r="J113" s="55"/>
      <c r="K113" s="39"/>
      <c r="L113" s="44" t="s">
        <v>69</v>
      </c>
      <c r="M113" s="40"/>
      <c r="N113" s="41"/>
      <c r="O113" s="77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9"/>
      <c r="AD113" s="62">
        <f>COUNTIF(C113:AC113,"○")*3+COUNTIF(C113:AC113,"△")*1</f>
        <v>4</v>
      </c>
      <c r="AE113" s="62">
        <f>SUM(C114+G114+K114+O114+S114+W114)</f>
        <v>6</v>
      </c>
      <c r="AF113" s="62">
        <f>SUM(F114+J114+N114+R114+V114+Z114+AC114)</f>
        <v>5</v>
      </c>
      <c r="AG113" s="64">
        <f>SUM(AE113-AF113)</f>
        <v>1</v>
      </c>
      <c r="AH113" s="75">
        <v>2</v>
      </c>
    </row>
    <row r="114" spans="2:34" ht="13.5">
      <c r="B114" s="71"/>
      <c r="C114" s="41">
        <f>J112</f>
        <v>1</v>
      </c>
      <c r="D114" s="6" t="s">
        <v>15</v>
      </c>
      <c r="E114" s="37"/>
      <c r="F114" s="37">
        <f>G112</f>
        <v>1</v>
      </c>
      <c r="G114" s="56"/>
      <c r="H114" s="57"/>
      <c r="I114" s="57"/>
      <c r="J114" s="58"/>
      <c r="K114" s="37">
        <v>5</v>
      </c>
      <c r="L114" s="37" t="s">
        <v>15</v>
      </c>
      <c r="M114" s="37"/>
      <c r="N114" s="37">
        <v>4</v>
      </c>
      <c r="O114" s="77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9"/>
      <c r="AD114" s="63"/>
      <c r="AE114" s="63"/>
      <c r="AF114" s="63"/>
      <c r="AG114" s="65"/>
      <c r="AH114" s="76"/>
    </row>
    <row r="115" spans="2:34" ht="13.5">
      <c r="B115" s="70" t="s">
        <v>51</v>
      </c>
      <c r="C115" s="40"/>
      <c r="D115" s="44" t="s">
        <v>71</v>
      </c>
      <c r="E115" s="40"/>
      <c r="F115" s="41"/>
      <c r="G115" s="39"/>
      <c r="H115" s="44" t="s">
        <v>71</v>
      </c>
      <c r="I115" s="40"/>
      <c r="J115" s="41"/>
      <c r="K115" s="53"/>
      <c r="L115" s="54"/>
      <c r="M115" s="54"/>
      <c r="N115" s="55"/>
      <c r="O115" s="77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9"/>
      <c r="AD115" s="62">
        <f>COUNTIF(C115:AC115,"○")*3+COUNTIF(C115:AC115,"△")*1</f>
        <v>0</v>
      </c>
      <c r="AE115" s="62">
        <f>SUM(C116+G116+K116+O116+S116+W116)</f>
        <v>6</v>
      </c>
      <c r="AF115" s="62">
        <f>SUM(F116+J116+N116+R116+V116+Z116+AC116)</f>
        <v>11</v>
      </c>
      <c r="AG115" s="64">
        <f>SUM(AE115-AF115)</f>
        <v>-5</v>
      </c>
      <c r="AH115" s="75">
        <v>3</v>
      </c>
    </row>
    <row r="116" spans="2:34" ht="14.25" thickBot="1">
      <c r="B116" s="83"/>
      <c r="C116" s="21">
        <f>N112</f>
        <v>2</v>
      </c>
      <c r="D116" s="7" t="s">
        <v>15</v>
      </c>
      <c r="E116" s="13"/>
      <c r="F116" s="13">
        <f>K112</f>
        <v>6</v>
      </c>
      <c r="G116" s="13">
        <f>N114</f>
        <v>4</v>
      </c>
      <c r="H116" s="7" t="s">
        <v>15</v>
      </c>
      <c r="I116" s="13"/>
      <c r="J116" s="13">
        <f>K114</f>
        <v>5</v>
      </c>
      <c r="K116" s="59"/>
      <c r="L116" s="60"/>
      <c r="M116" s="60"/>
      <c r="N116" s="61"/>
      <c r="O116" s="59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1"/>
      <c r="AD116" s="84"/>
      <c r="AE116" s="84"/>
      <c r="AF116" s="84"/>
      <c r="AG116" s="85"/>
      <c r="AH116" s="86"/>
    </row>
    <row r="117" spans="2:34" ht="13.5">
      <c r="B117" s="36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H117" s="38"/>
    </row>
    <row r="118" spans="2:34" ht="14.25" thickBot="1">
      <c r="B118" s="17" t="s">
        <v>60</v>
      </c>
      <c r="C118" s="25"/>
      <c r="D118" s="26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7"/>
      <c r="AH118" s="25"/>
    </row>
    <row r="119" spans="2:34" ht="21.75" customHeight="1">
      <c r="B119" s="3"/>
      <c r="C119" s="67" t="str">
        <f>B120</f>
        <v>八雲</v>
      </c>
      <c r="D119" s="68"/>
      <c r="E119" s="68"/>
      <c r="F119" s="69"/>
      <c r="G119" s="67" t="str">
        <f>B122</f>
        <v>北斗上磯B</v>
      </c>
      <c r="H119" s="68"/>
      <c r="I119" s="68"/>
      <c r="J119" s="69"/>
      <c r="K119" s="67" t="str">
        <f>B124</f>
        <v>松前</v>
      </c>
      <c r="L119" s="68"/>
      <c r="M119" s="68"/>
      <c r="N119" s="69"/>
      <c r="O119" s="72"/>
      <c r="P119" s="73"/>
      <c r="Q119" s="73"/>
      <c r="R119" s="74"/>
      <c r="S119" s="67"/>
      <c r="T119" s="68"/>
      <c r="U119" s="68"/>
      <c r="V119" s="69"/>
      <c r="W119" s="67"/>
      <c r="X119" s="68"/>
      <c r="Y119" s="68"/>
      <c r="Z119" s="69"/>
      <c r="AA119" s="67"/>
      <c r="AB119" s="68"/>
      <c r="AC119" s="69"/>
      <c r="AD119" s="14" t="s">
        <v>0</v>
      </c>
      <c r="AE119" s="14" t="s">
        <v>1</v>
      </c>
      <c r="AF119" s="14" t="s">
        <v>2</v>
      </c>
      <c r="AG119" s="4" t="s">
        <v>3</v>
      </c>
      <c r="AH119" s="5" t="s">
        <v>4</v>
      </c>
    </row>
    <row r="120" spans="2:34" ht="13.5">
      <c r="B120" s="70" t="s">
        <v>53</v>
      </c>
      <c r="C120" s="53"/>
      <c r="D120" s="54"/>
      <c r="E120" s="54"/>
      <c r="F120" s="55"/>
      <c r="G120" s="39"/>
      <c r="H120" s="44" t="s">
        <v>69</v>
      </c>
      <c r="I120" s="40"/>
      <c r="J120" s="41"/>
      <c r="K120" s="39"/>
      <c r="L120" s="44" t="s">
        <v>69</v>
      </c>
      <c r="M120" s="40"/>
      <c r="N120" s="41"/>
      <c r="O120" s="53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5"/>
      <c r="AD120" s="62">
        <f>COUNTIF(C120:AC120,"○")*3+COUNTIF(C120:AC120,"△")*1</f>
        <v>6</v>
      </c>
      <c r="AE120" s="62">
        <f>SUM(C121+G121+K121+O121+S121+W121)</f>
        <v>10</v>
      </c>
      <c r="AF120" s="62">
        <f>SUM(F121+J121+N121+R121+V121+Z121+AC121)</f>
        <v>1</v>
      </c>
      <c r="AG120" s="64">
        <f>SUM(AE120-AF120)</f>
        <v>9</v>
      </c>
      <c r="AH120" s="75">
        <v>1</v>
      </c>
    </row>
    <row r="121" spans="2:34" ht="13.5">
      <c r="B121" s="71"/>
      <c r="C121" s="56"/>
      <c r="D121" s="57"/>
      <c r="E121" s="57"/>
      <c r="F121" s="58"/>
      <c r="G121" s="37">
        <v>6</v>
      </c>
      <c r="H121" s="37" t="s">
        <v>15</v>
      </c>
      <c r="I121" s="37"/>
      <c r="J121" s="37">
        <v>1</v>
      </c>
      <c r="K121" s="37">
        <v>4</v>
      </c>
      <c r="L121" s="37" t="s">
        <v>15</v>
      </c>
      <c r="M121" s="37"/>
      <c r="N121" s="37">
        <v>0</v>
      </c>
      <c r="O121" s="77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9"/>
      <c r="AD121" s="63"/>
      <c r="AE121" s="63"/>
      <c r="AF121" s="63"/>
      <c r="AG121" s="65"/>
      <c r="AH121" s="76"/>
    </row>
    <row r="122" spans="2:34" ht="13.5">
      <c r="B122" s="70" t="s">
        <v>52</v>
      </c>
      <c r="C122" s="40"/>
      <c r="D122" s="44" t="s">
        <v>71</v>
      </c>
      <c r="E122" s="40"/>
      <c r="F122" s="41"/>
      <c r="G122" s="53"/>
      <c r="H122" s="54"/>
      <c r="I122" s="54"/>
      <c r="J122" s="55"/>
      <c r="K122" s="39"/>
      <c r="L122" s="44" t="s">
        <v>69</v>
      </c>
      <c r="M122" s="40"/>
      <c r="N122" s="41"/>
      <c r="O122" s="77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9"/>
      <c r="AD122" s="62">
        <f>COUNTIF(C122:AC122,"○")*3+COUNTIF(C122:AC122,"△")*1</f>
        <v>3</v>
      </c>
      <c r="AE122" s="62">
        <f>SUM(C123+G123+K123+O123+S123+W123)</f>
        <v>4</v>
      </c>
      <c r="AF122" s="62">
        <f>SUM(F123+J123+N123+R123+V123+Z123+AC123)</f>
        <v>6</v>
      </c>
      <c r="AG122" s="64">
        <f>SUM(AE122-AF122)</f>
        <v>-2</v>
      </c>
      <c r="AH122" s="75">
        <v>2</v>
      </c>
    </row>
    <row r="123" spans="2:34" ht="13.5">
      <c r="B123" s="71"/>
      <c r="C123" s="41">
        <f>J121</f>
        <v>1</v>
      </c>
      <c r="D123" s="6" t="s">
        <v>15</v>
      </c>
      <c r="E123" s="37"/>
      <c r="F123" s="37">
        <f>G121</f>
        <v>6</v>
      </c>
      <c r="G123" s="56"/>
      <c r="H123" s="57"/>
      <c r="I123" s="57"/>
      <c r="J123" s="58"/>
      <c r="K123" s="37">
        <v>3</v>
      </c>
      <c r="L123" s="37" t="s">
        <v>15</v>
      </c>
      <c r="M123" s="37"/>
      <c r="N123" s="37">
        <v>0</v>
      </c>
      <c r="O123" s="77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9"/>
      <c r="AD123" s="63"/>
      <c r="AE123" s="63"/>
      <c r="AF123" s="63"/>
      <c r="AG123" s="65"/>
      <c r="AH123" s="76"/>
    </row>
    <row r="124" spans="2:34" ht="13.5">
      <c r="B124" s="70" t="s">
        <v>48</v>
      </c>
      <c r="C124" s="40"/>
      <c r="D124" s="44" t="s">
        <v>71</v>
      </c>
      <c r="E124" s="44"/>
      <c r="F124" s="45"/>
      <c r="G124" s="43"/>
      <c r="H124" s="44" t="s">
        <v>71</v>
      </c>
      <c r="I124" s="40"/>
      <c r="J124" s="41"/>
      <c r="K124" s="53"/>
      <c r="L124" s="54"/>
      <c r="M124" s="54"/>
      <c r="N124" s="55"/>
      <c r="O124" s="77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9"/>
      <c r="AD124" s="62">
        <f>COUNTIF(C124:AC124,"○")*3+COUNTIF(C124:AC124,"△")*1</f>
        <v>0</v>
      </c>
      <c r="AE124" s="62">
        <f>SUM(C125+G125+K125+O125+S125+W125)</f>
        <v>0</v>
      </c>
      <c r="AF124" s="62">
        <f>SUM(F125+J125+N125+R125+V125+Z125+AC125)</f>
        <v>7</v>
      </c>
      <c r="AG124" s="64">
        <f>SUM(AE124-AF124)</f>
        <v>-7</v>
      </c>
      <c r="AH124" s="75">
        <v>3</v>
      </c>
    </row>
    <row r="125" spans="2:34" ht="14.25" thickBot="1">
      <c r="B125" s="83"/>
      <c r="C125" s="21">
        <f>N121</f>
        <v>0</v>
      </c>
      <c r="D125" s="7" t="s">
        <v>15</v>
      </c>
      <c r="E125" s="13"/>
      <c r="F125" s="13">
        <f>K121</f>
        <v>4</v>
      </c>
      <c r="G125" s="13">
        <f>N123</f>
        <v>0</v>
      </c>
      <c r="H125" s="7" t="s">
        <v>15</v>
      </c>
      <c r="I125" s="13"/>
      <c r="J125" s="13">
        <f>K123</f>
        <v>3</v>
      </c>
      <c r="K125" s="59"/>
      <c r="L125" s="60"/>
      <c r="M125" s="60"/>
      <c r="N125" s="61"/>
      <c r="O125" s="59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1"/>
      <c r="AD125" s="84"/>
      <c r="AE125" s="84"/>
      <c r="AF125" s="84"/>
      <c r="AG125" s="85"/>
      <c r="AH125" s="86"/>
    </row>
    <row r="126" spans="2:34" ht="13.5">
      <c r="B126" s="36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H126" s="38"/>
    </row>
    <row r="127" spans="2:34" ht="14.25" thickBot="1">
      <c r="B127" s="17" t="s">
        <v>57</v>
      </c>
      <c r="C127" s="25"/>
      <c r="D127" s="26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7"/>
      <c r="AH127" s="25"/>
    </row>
    <row r="128" spans="2:34" ht="21.75" customHeight="1">
      <c r="B128" s="3"/>
      <c r="C128" s="67" t="str">
        <f>B129</f>
        <v>日吉が丘B</v>
      </c>
      <c r="D128" s="68"/>
      <c r="E128" s="68"/>
      <c r="F128" s="69"/>
      <c r="G128" s="67" t="str">
        <f>B131</f>
        <v>長万部</v>
      </c>
      <c r="H128" s="68"/>
      <c r="I128" s="68"/>
      <c r="J128" s="69"/>
      <c r="K128" s="67" t="str">
        <f>B133</f>
        <v>鹿部</v>
      </c>
      <c r="L128" s="68"/>
      <c r="M128" s="68"/>
      <c r="N128" s="69"/>
      <c r="O128" s="72"/>
      <c r="P128" s="73"/>
      <c r="Q128" s="73"/>
      <c r="R128" s="74"/>
      <c r="S128" s="67"/>
      <c r="T128" s="68"/>
      <c r="U128" s="68"/>
      <c r="V128" s="69"/>
      <c r="W128" s="67"/>
      <c r="X128" s="68"/>
      <c r="Y128" s="68"/>
      <c r="Z128" s="69"/>
      <c r="AA128" s="67"/>
      <c r="AB128" s="68"/>
      <c r="AC128" s="69"/>
      <c r="AD128" s="14" t="s">
        <v>0</v>
      </c>
      <c r="AE128" s="14" t="s">
        <v>1</v>
      </c>
      <c r="AF128" s="14" t="s">
        <v>2</v>
      </c>
      <c r="AG128" s="4" t="s">
        <v>3</v>
      </c>
      <c r="AH128" s="5" t="s">
        <v>4</v>
      </c>
    </row>
    <row r="129" spans="2:34" ht="13.5">
      <c r="B129" s="70" t="s">
        <v>47</v>
      </c>
      <c r="C129" s="53"/>
      <c r="D129" s="54"/>
      <c r="E129" s="54"/>
      <c r="F129" s="55"/>
      <c r="G129" s="39"/>
      <c r="H129" s="44" t="s">
        <v>69</v>
      </c>
      <c r="I129" s="40"/>
      <c r="J129" s="41"/>
      <c r="K129" s="39"/>
      <c r="L129" s="44" t="s">
        <v>69</v>
      </c>
      <c r="M129" s="40"/>
      <c r="N129" s="41"/>
      <c r="O129" s="53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5"/>
      <c r="AD129" s="62">
        <f>COUNTIF(C129:AC129,"○")*3+COUNTIF(C129:AC129,"△")*1</f>
        <v>6</v>
      </c>
      <c r="AE129" s="62">
        <f>SUM(C130+G130+K130+O130+S130+W130)</f>
        <v>4</v>
      </c>
      <c r="AF129" s="62">
        <f>SUM(F130+J130+N130+R130+V130+Z130+AC130)</f>
        <v>2</v>
      </c>
      <c r="AG129" s="64">
        <f>SUM(AE129-AF129)</f>
        <v>2</v>
      </c>
      <c r="AH129" s="75">
        <v>1</v>
      </c>
    </row>
    <row r="130" spans="2:34" ht="13.5">
      <c r="B130" s="71"/>
      <c r="C130" s="56"/>
      <c r="D130" s="57"/>
      <c r="E130" s="57"/>
      <c r="F130" s="58"/>
      <c r="G130" s="37">
        <v>2</v>
      </c>
      <c r="H130" s="37" t="s">
        <v>15</v>
      </c>
      <c r="I130" s="37"/>
      <c r="J130" s="37">
        <v>1</v>
      </c>
      <c r="K130" s="37">
        <v>2</v>
      </c>
      <c r="L130" s="37" t="s">
        <v>15</v>
      </c>
      <c r="M130" s="37"/>
      <c r="N130" s="37">
        <v>1</v>
      </c>
      <c r="O130" s="77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9"/>
      <c r="AD130" s="63"/>
      <c r="AE130" s="63"/>
      <c r="AF130" s="63"/>
      <c r="AG130" s="65"/>
      <c r="AH130" s="76"/>
    </row>
    <row r="131" spans="2:34" ht="13.5">
      <c r="B131" s="70" t="s">
        <v>49</v>
      </c>
      <c r="C131" s="40"/>
      <c r="D131" s="44" t="s">
        <v>71</v>
      </c>
      <c r="E131" s="40"/>
      <c r="F131" s="41"/>
      <c r="G131" s="53"/>
      <c r="H131" s="54"/>
      <c r="I131" s="54"/>
      <c r="J131" s="55"/>
      <c r="K131" s="39"/>
      <c r="L131" s="44" t="s">
        <v>69</v>
      </c>
      <c r="M131" s="40"/>
      <c r="N131" s="41"/>
      <c r="O131" s="77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9"/>
      <c r="AD131" s="62">
        <f>COUNTIF(C131:AC131,"○")*3+COUNTIF(C131:AC131,"△")*1</f>
        <v>3</v>
      </c>
      <c r="AE131" s="62">
        <f>SUM(C132+G132+K132+O132+S132+W132)</f>
        <v>5</v>
      </c>
      <c r="AF131" s="62">
        <f>SUM(F132+J132+N132+R132+V132+Z132+AC132)</f>
        <v>4</v>
      </c>
      <c r="AG131" s="64">
        <f>SUM(AE131-AF131)</f>
        <v>1</v>
      </c>
      <c r="AH131" s="75">
        <v>2</v>
      </c>
    </row>
    <row r="132" spans="2:34" ht="13.5">
      <c r="B132" s="71"/>
      <c r="C132" s="41">
        <f>J130</f>
        <v>1</v>
      </c>
      <c r="D132" s="6" t="s">
        <v>15</v>
      </c>
      <c r="E132" s="37"/>
      <c r="F132" s="37">
        <f>G130</f>
        <v>2</v>
      </c>
      <c r="G132" s="56"/>
      <c r="H132" s="57"/>
      <c r="I132" s="57"/>
      <c r="J132" s="58"/>
      <c r="K132" s="37">
        <v>4</v>
      </c>
      <c r="L132" s="37" t="s">
        <v>15</v>
      </c>
      <c r="M132" s="37"/>
      <c r="N132" s="37">
        <v>2</v>
      </c>
      <c r="O132" s="77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9"/>
      <c r="AD132" s="63"/>
      <c r="AE132" s="63"/>
      <c r="AF132" s="63"/>
      <c r="AG132" s="65"/>
      <c r="AH132" s="76"/>
    </row>
    <row r="133" spans="2:34" ht="13.5">
      <c r="B133" s="70" t="s">
        <v>76</v>
      </c>
      <c r="C133" s="40"/>
      <c r="D133" s="44" t="s">
        <v>71</v>
      </c>
      <c r="E133" s="44"/>
      <c r="F133" s="45"/>
      <c r="G133" s="43"/>
      <c r="H133" s="44" t="s">
        <v>71</v>
      </c>
      <c r="I133" s="40"/>
      <c r="J133" s="41"/>
      <c r="K133" s="53"/>
      <c r="L133" s="54"/>
      <c r="M133" s="54"/>
      <c r="N133" s="55"/>
      <c r="O133" s="77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9"/>
      <c r="AD133" s="62">
        <f>COUNTIF(C133:AC133,"○")*3+COUNTIF(C133:AC133,"△")*1</f>
        <v>0</v>
      </c>
      <c r="AE133" s="62">
        <f>SUM(C134+G134+K134+O134+S134+W134)</f>
        <v>3</v>
      </c>
      <c r="AF133" s="62">
        <f>SUM(F134+J134+N134+R134+V134+Z134+AC134)</f>
        <v>6</v>
      </c>
      <c r="AG133" s="64">
        <f>SUM(AE133-AF133)</f>
        <v>-3</v>
      </c>
      <c r="AH133" s="75">
        <v>3</v>
      </c>
    </row>
    <row r="134" spans="2:34" ht="14.25" thickBot="1">
      <c r="B134" s="83"/>
      <c r="C134" s="21">
        <f>N130</f>
        <v>1</v>
      </c>
      <c r="D134" s="7" t="s">
        <v>15</v>
      </c>
      <c r="E134" s="13"/>
      <c r="F134" s="13">
        <f>K130</f>
        <v>2</v>
      </c>
      <c r="G134" s="13">
        <f>N132</f>
        <v>2</v>
      </c>
      <c r="H134" s="7" t="s">
        <v>15</v>
      </c>
      <c r="I134" s="13"/>
      <c r="J134" s="13">
        <f>K132</f>
        <v>4</v>
      </c>
      <c r="K134" s="59"/>
      <c r="L134" s="60"/>
      <c r="M134" s="60"/>
      <c r="N134" s="61"/>
      <c r="O134" s="59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1"/>
      <c r="AD134" s="84"/>
      <c r="AE134" s="84"/>
      <c r="AF134" s="84"/>
      <c r="AG134" s="85"/>
      <c r="AH134" s="86"/>
    </row>
  </sheetData>
  <sheetProtection/>
  <mergeCells count="427">
    <mergeCell ref="C119:F119"/>
    <mergeCell ref="G119:J119"/>
    <mergeCell ref="K119:N119"/>
    <mergeCell ref="O119:R119"/>
    <mergeCell ref="S119:V119"/>
    <mergeCell ref="B131:B132"/>
    <mergeCell ref="G131:J132"/>
    <mergeCell ref="B129:B130"/>
    <mergeCell ref="AF131:AF132"/>
    <mergeCell ref="AD120:AD121"/>
    <mergeCell ref="AE120:AE121"/>
    <mergeCell ref="AF120:AF121"/>
    <mergeCell ref="AG131:AG132"/>
    <mergeCell ref="AH131:AH132"/>
    <mergeCell ref="C110:F110"/>
    <mergeCell ref="G110:J110"/>
    <mergeCell ref="K110:N110"/>
    <mergeCell ref="O110:R110"/>
    <mergeCell ref="S110:V110"/>
    <mergeCell ref="W110:Z110"/>
    <mergeCell ref="AA110:AC110"/>
    <mergeCell ref="C129:F130"/>
    <mergeCell ref="O129:AC134"/>
    <mergeCell ref="AF133:AF134"/>
    <mergeCell ref="AG133:AG134"/>
    <mergeCell ref="AH133:AH134"/>
    <mergeCell ref="AD124:AD125"/>
    <mergeCell ref="AE124:AE125"/>
    <mergeCell ref="AF124:AF125"/>
    <mergeCell ref="AG124:AG125"/>
    <mergeCell ref="AH124:AH125"/>
    <mergeCell ref="AF129:AF130"/>
    <mergeCell ref="AG129:AG130"/>
    <mergeCell ref="W128:Z128"/>
    <mergeCell ref="AA128:AC128"/>
    <mergeCell ref="AH129:AH130"/>
    <mergeCell ref="B133:B134"/>
    <mergeCell ref="K133:N134"/>
    <mergeCell ref="C128:F128"/>
    <mergeCell ref="G128:J128"/>
    <mergeCell ref="K128:N128"/>
    <mergeCell ref="O128:R128"/>
    <mergeCell ref="S128:V128"/>
    <mergeCell ref="AD133:AD134"/>
    <mergeCell ref="AE133:AE134"/>
    <mergeCell ref="AD129:AD130"/>
    <mergeCell ref="AE129:AE130"/>
    <mergeCell ref="AD131:AD132"/>
    <mergeCell ref="AE131:AE132"/>
    <mergeCell ref="AG120:AG121"/>
    <mergeCell ref="AH120:AH121"/>
    <mergeCell ref="B122:B123"/>
    <mergeCell ref="G122:J123"/>
    <mergeCell ref="AD122:AD123"/>
    <mergeCell ref="AE122:AE123"/>
    <mergeCell ref="AF122:AF123"/>
    <mergeCell ref="AG122:AG123"/>
    <mergeCell ref="AH122:AH123"/>
    <mergeCell ref="B120:B121"/>
    <mergeCell ref="C120:F121"/>
    <mergeCell ref="O120:AC125"/>
    <mergeCell ref="B124:B125"/>
    <mergeCell ref="K124:N125"/>
    <mergeCell ref="B111:B112"/>
    <mergeCell ref="C111:F112"/>
    <mergeCell ref="O111:AC116"/>
    <mergeCell ref="B115:B116"/>
    <mergeCell ref="K115:N116"/>
    <mergeCell ref="B113:B114"/>
    <mergeCell ref="G113:J114"/>
    <mergeCell ref="AD113:AD114"/>
    <mergeCell ref="AE113:AE114"/>
    <mergeCell ref="AF113:AF114"/>
    <mergeCell ref="AG113:AG114"/>
    <mergeCell ref="AH113:AH114"/>
    <mergeCell ref="W119:Z119"/>
    <mergeCell ref="AA119:AC119"/>
    <mergeCell ref="AD115:AD116"/>
    <mergeCell ref="AE115:AE116"/>
    <mergeCell ref="AF115:AF116"/>
    <mergeCell ref="AG115:AG116"/>
    <mergeCell ref="AH115:AH116"/>
    <mergeCell ref="AD103:AD104"/>
    <mergeCell ref="AE103:AE104"/>
    <mergeCell ref="AF103:AF104"/>
    <mergeCell ref="AG103:AG104"/>
    <mergeCell ref="AH103:AH104"/>
    <mergeCell ref="AD111:AD112"/>
    <mergeCell ref="AE111:AE112"/>
    <mergeCell ref="AF111:AF112"/>
    <mergeCell ref="AG111:AG112"/>
    <mergeCell ref="AH111:AH112"/>
    <mergeCell ref="AD99:AD100"/>
    <mergeCell ref="AE99:AE100"/>
    <mergeCell ref="AF99:AF100"/>
    <mergeCell ref="AG99:AG100"/>
    <mergeCell ref="AH99:AH100"/>
    <mergeCell ref="B101:B102"/>
    <mergeCell ref="G101:J102"/>
    <mergeCell ref="AD101:AD102"/>
    <mergeCell ref="AE101:AE102"/>
    <mergeCell ref="AF101:AF102"/>
    <mergeCell ref="AG101:AG102"/>
    <mergeCell ref="AH101:AH102"/>
    <mergeCell ref="C98:F98"/>
    <mergeCell ref="G98:J98"/>
    <mergeCell ref="K98:N98"/>
    <mergeCell ref="O98:R98"/>
    <mergeCell ref="S98:V98"/>
    <mergeCell ref="W98:Z98"/>
    <mergeCell ref="AA98:AC98"/>
    <mergeCell ref="B99:B100"/>
    <mergeCell ref="C99:F100"/>
    <mergeCell ref="O99:AC104"/>
    <mergeCell ref="B103:B104"/>
    <mergeCell ref="K103:N104"/>
    <mergeCell ref="G92:J93"/>
    <mergeCell ref="AD92:AD93"/>
    <mergeCell ref="AE92:AE93"/>
    <mergeCell ref="AF92:AF93"/>
    <mergeCell ref="AG92:AG93"/>
    <mergeCell ref="AH92:AH93"/>
    <mergeCell ref="B94:B95"/>
    <mergeCell ref="K94:N95"/>
    <mergeCell ref="AD94:AD95"/>
    <mergeCell ref="AE94:AE95"/>
    <mergeCell ref="AF94:AF95"/>
    <mergeCell ref="AG94:AG95"/>
    <mergeCell ref="AH94:AH95"/>
    <mergeCell ref="AD90:AD91"/>
    <mergeCell ref="AE90:AE91"/>
    <mergeCell ref="AF90:AF91"/>
    <mergeCell ref="AG90:AG91"/>
    <mergeCell ref="AH90:AH91"/>
    <mergeCell ref="AH85:AH86"/>
    <mergeCell ref="B85:B86"/>
    <mergeCell ref="K85:N86"/>
    <mergeCell ref="AD85:AD86"/>
    <mergeCell ref="AE85:AE86"/>
    <mergeCell ref="AF85:AF86"/>
    <mergeCell ref="AG85:AG86"/>
    <mergeCell ref="O81:AC86"/>
    <mergeCell ref="C89:F89"/>
    <mergeCell ref="G89:J89"/>
    <mergeCell ref="K89:N89"/>
    <mergeCell ref="O89:R89"/>
    <mergeCell ref="S89:V89"/>
    <mergeCell ref="W89:Z89"/>
    <mergeCell ref="AA89:AC89"/>
    <mergeCell ref="B90:B91"/>
    <mergeCell ref="C90:F91"/>
    <mergeCell ref="O90:AC95"/>
    <mergeCell ref="B92:B93"/>
    <mergeCell ref="AH81:AH82"/>
    <mergeCell ref="B83:B84"/>
    <mergeCell ref="G83:J84"/>
    <mergeCell ref="AD83:AD84"/>
    <mergeCell ref="AE83:AE84"/>
    <mergeCell ref="AF83:AF84"/>
    <mergeCell ref="AG83:AG84"/>
    <mergeCell ref="AH83:AH84"/>
    <mergeCell ref="B81:B82"/>
    <mergeCell ref="C81:F82"/>
    <mergeCell ref="AD81:AD82"/>
    <mergeCell ref="AE81:AE82"/>
    <mergeCell ref="AF81:AF82"/>
    <mergeCell ref="AG81:AG82"/>
    <mergeCell ref="C80:F80"/>
    <mergeCell ref="G80:J80"/>
    <mergeCell ref="K80:N80"/>
    <mergeCell ref="O80:R80"/>
    <mergeCell ref="S80:V80"/>
    <mergeCell ref="W80:Z80"/>
    <mergeCell ref="AH72:AH73"/>
    <mergeCell ref="B72:B73"/>
    <mergeCell ref="S72:V73"/>
    <mergeCell ref="AD72:AD73"/>
    <mergeCell ref="AE72:AE73"/>
    <mergeCell ref="AF72:AF73"/>
    <mergeCell ref="AG72:AG73"/>
    <mergeCell ref="B76:B77"/>
    <mergeCell ref="AD76:AD77"/>
    <mergeCell ref="AE76:AE77"/>
    <mergeCell ref="AF76:AF77"/>
    <mergeCell ref="AG76:AG77"/>
    <mergeCell ref="AH76:AH77"/>
    <mergeCell ref="B74:B75"/>
    <mergeCell ref="AD74:AD75"/>
    <mergeCell ref="AE74:AE75"/>
    <mergeCell ref="AH74:AH75"/>
    <mergeCell ref="AA80:AC80"/>
    <mergeCell ref="AH68:AH69"/>
    <mergeCell ref="B70:B71"/>
    <mergeCell ref="O70:R71"/>
    <mergeCell ref="AD70:AD71"/>
    <mergeCell ref="AE70:AE71"/>
    <mergeCell ref="AF70:AF71"/>
    <mergeCell ref="AG70:AG71"/>
    <mergeCell ref="AH70:AH71"/>
    <mergeCell ref="B68:B69"/>
    <mergeCell ref="K68:N69"/>
    <mergeCell ref="AD68:AD69"/>
    <mergeCell ref="AE68:AE69"/>
    <mergeCell ref="AF68:AF69"/>
    <mergeCell ref="AG68:AG69"/>
    <mergeCell ref="AH64:AH65"/>
    <mergeCell ref="B66:B67"/>
    <mergeCell ref="G66:J67"/>
    <mergeCell ref="AD66:AD67"/>
    <mergeCell ref="AE66:AE67"/>
    <mergeCell ref="AF66:AF67"/>
    <mergeCell ref="AG66:AG67"/>
    <mergeCell ref="AH66:AH67"/>
    <mergeCell ref="B64:B65"/>
    <mergeCell ref="C64:F65"/>
    <mergeCell ref="AD64:AD65"/>
    <mergeCell ref="AE64:AE65"/>
    <mergeCell ref="AF64:AF65"/>
    <mergeCell ref="AG64:AG65"/>
    <mergeCell ref="AH57:AH58"/>
    <mergeCell ref="B59:B60"/>
    <mergeCell ref="W59:Z60"/>
    <mergeCell ref="AD59:AD60"/>
    <mergeCell ref="AE59:AE60"/>
    <mergeCell ref="AF59:AF60"/>
    <mergeCell ref="AG59:AG60"/>
    <mergeCell ref="AH59:AH60"/>
    <mergeCell ref="B57:B58"/>
    <mergeCell ref="S57:V58"/>
    <mergeCell ref="AD57:AD58"/>
    <mergeCell ref="AE57:AE58"/>
    <mergeCell ref="AF57:AF58"/>
    <mergeCell ref="AG57:AG58"/>
    <mergeCell ref="K53:N54"/>
    <mergeCell ref="AD53:AD54"/>
    <mergeCell ref="AE53:AE54"/>
    <mergeCell ref="AF53:AF54"/>
    <mergeCell ref="AG53:AG54"/>
    <mergeCell ref="C63:F63"/>
    <mergeCell ref="G63:J63"/>
    <mergeCell ref="K63:N63"/>
    <mergeCell ref="O63:R63"/>
    <mergeCell ref="S63:V63"/>
    <mergeCell ref="W63:Z63"/>
    <mergeCell ref="AA63:AC63"/>
    <mergeCell ref="AH49:AH50"/>
    <mergeCell ref="B51:B52"/>
    <mergeCell ref="G51:J52"/>
    <mergeCell ref="AD51:AD52"/>
    <mergeCell ref="AE51:AE52"/>
    <mergeCell ref="AF51:AF52"/>
    <mergeCell ref="AG51:AG52"/>
    <mergeCell ref="AH51:AH52"/>
    <mergeCell ref="B49:B50"/>
    <mergeCell ref="C49:F50"/>
    <mergeCell ref="AD49:AD50"/>
    <mergeCell ref="AE49:AE50"/>
    <mergeCell ref="AF49:AF50"/>
    <mergeCell ref="AG49:AG50"/>
    <mergeCell ref="AA49:AC60"/>
    <mergeCell ref="AH53:AH54"/>
    <mergeCell ref="B55:B56"/>
    <mergeCell ref="O55:R56"/>
    <mergeCell ref="AD55:AD56"/>
    <mergeCell ref="AE55:AE56"/>
    <mergeCell ref="AF55:AF56"/>
    <mergeCell ref="AG55:AG56"/>
    <mergeCell ref="AH55:AH56"/>
    <mergeCell ref="B53:B54"/>
    <mergeCell ref="AH42:AH43"/>
    <mergeCell ref="B44:B45"/>
    <mergeCell ref="W44:Z45"/>
    <mergeCell ref="AD44:AD45"/>
    <mergeCell ref="AE44:AE45"/>
    <mergeCell ref="AF44:AF45"/>
    <mergeCell ref="AG44:AG45"/>
    <mergeCell ref="AH44:AH45"/>
    <mergeCell ref="B42:B43"/>
    <mergeCell ref="S42:V43"/>
    <mergeCell ref="AD42:AD43"/>
    <mergeCell ref="AE42:AE43"/>
    <mergeCell ref="AF42:AF43"/>
    <mergeCell ref="AG42:AG43"/>
    <mergeCell ref="K38:N39"/>
    <mergeCell ref="AD38:AD39"/>
    <mergeCell ref="AE38:AE39"/>
    <mergeCell ref="AF38:AF39"/>
    <mergeCell ref="AG38:AG39"/>
    <mergeCell ref="C48:F48"/>
    <mergeCell ref="G48:J48"/>
    <mergeCell ref="K48:N48"/>
    <mergeCell ref="O48:R48"/>
    <mergeCell ref="S48:V48"/>
    <mergeCell ref="W48:Z48"/>
    <mergeCell ref="AH34:AH35"/>
    <mergeCell ref="B36:B37"/>
    <mergeCell ref="G36:J37"/>
    <mergeCell ref="AD36:AD37"/>
    <mergeCell ref="AE36:AE37"/>
    <mergeCell ref="AF36:AF37"/>
    <mergeCell ref="AG36:AG37"/>
    <mergeCell ref="AH36:AH37"/>
    <mergeCell ref="B34:B35"/>
    <mergeCell ref="C34:F35"/>
    <mergeCell ref="AD34:AD35"/>
    <mergeCell ref="AE34:AE35"/>
    <mergeCell ref="AF34:AF35"/>
    <mergeCell ref="AG34:AG35"/>
    <mergeCell ref="AA34:AC45"/>
    <mergeCell ref="AH38:AH39"/>
    <mergeCell ref="B40:B41"/>
    <mergeCell ref="O40:R41"/>
    <mergeCell ref="AD40:AD41"/>
    <mergeCell ref="AE40:AE41"/>
    <mergeCell ref="AF40:AF41"/>
    <mergeCell ref="AG40:AG41"/>
    <mergeCell ref="AH40:AH41"/>
    <mergeCell ref="B38:B39"/>
    <mergeCell ref="AH27:AH28"/>
    <mergeCell ref="B29:B30"/>
    <mergeCell ref="W29:Z30"/>
    <mergeCell ref="AD29:AD30"/>
    <mergeCell ref="AE29:AE30"/>
    <mergeCell ref="AF29:AF30"/>
    <mergeCell ref="AG29:AG30"/>
    <mergeCell ref="AH29:AH30"/>
    <mergeCell ref="B27:B28"/>
    <mergeCell ref="S27:V28"/>
    <mergeCell ref="AD27:AD28"/>
    <mergeCell ref="AE27:AE28"/>
    <mergeCell ref="AF27:AF28"/>
    <mergeCell ref="AG27:AG28"/>
    <mergeCell ref="K23:N24"/>
    <mergeCell ref="AD23:AD24"/>
    <mergeCell ref="AE23:AE24"/>
    <mergeCell ref="AF23:AF24"/>
    <mergeCell ref="AG23:AG24"/>
    <mergeCell ref="C33:F33"/>
    <mergeCell ref="G33:J33"/>
    <mergeCell ref="K33:N33"/>
    <mergeCell ref="O33:R33"/>
    <mergeCell ref="S33:V33"/>
    <mergeCell ref="W33:Z33"/>
    <mergeCell ref="AH19:AH20"/>
    <mergeCell ref="B21:B22"/>
    <mergeCell ref="G21:J22"/>
    <mergeCell ref="AD21:AD22"/>
    <mergeCell ref="AE21:AE22"/>
    <mergeCell ref="AF21:AF22"/>
    <mergeCell ref="AG21:AG22"/>
    <mergeCell ref="AH21:AH22"/>
    <mergeCell ref="B19:B20"/>
    <mergeCell ref="C19:F20"/>
    <mergeCell ref="AD19:AD20"/>
    <mergeCell ref="AE19:AE20"/>
    <mergeCell ref="AF19:AF20"/>
    <mergeCell ref="AG19:AG20"/>
    <mergeCell ref="AA19:AC30"/>
    <mergeCell ref="AH23:AH24"/>
    <mergeCell ref="B25:B26"/>
    <mergeCell ref="O25:R26"/>
    <mergeCell ref="AD25:AD26"/>
    <mergeCell ref="AE25:AE26"/>
    <mergeCell ref="AF25:AF26"/>
    <mergeCell ref="AG25:AG26"/>
    <mergeCell ref="AH25:AH26"/>
    <mergeCell ref="B23:B24"/>
    <mergeCell ref="C18:F18"/>
    <mergeCell ref="G18:J18"/>
    <mergeCell ref="K18:N18"/>
    <mergeCell ref="O18:R18"/>
    <mergeCell ref="S18:V18"/>
    <mergeCell ref="W18:Z18"/>
    <mergeCell ref="AH12:AH13"/>
    <mergeCell ref="B14:B15"/>
    <mergeCell ref="W14:Z15"/>
    <mergeCell ref="AD14:AD15"/>
    <mergeCell ref="AE14:AE15"/>
    <mergeCell ref="AF14:AF15"/>
    <mergeCell ref="AG14:AG15"/>
    <mergeCell ref="AH14:AH15"/>
    <mergeCell ref="B12:B13"/>
    <mergeCell ref="S12:V13"/>
    <mergeCell ref="AD12:AD13"/>
    <mergeCell ref="AE12:AE13"/>
    <mergeCell ref="AF12:AF13"/>
    <mergeCell ref="AG12:AG13"/>
    <mergeCell ref="AE10:AE11"/>
    <mergeCell ref="AF10:AF11"/>
    <mergeCell ref="AG10:AG11"/>
    <mergeCell ref="AH10:AH11"/>
    <mergeCell ref="B8:B9"/>
    <mergeCell ref="K8:N9"/>
    <mergeCell ref="AD8:AD9"/>
    <mergeCell ref="AE8:AE9"/>
    <mergeCell ref="AF8:AF9"/>
    <mergeCell ref="AG8:AG9"/>
    <mergeCell ref="AA4:AC15"/>
    <mergeCell ref="B6:B7"/>
    <mergeCell ref="G6:J7"/>
    <mergeCell ref="AD6:AD7"/>
    <mergeCell ref="AE6:AE7"/>
    <mergeCell ref="AF6:AF7"/>
    <mergeCell ref="W74:Z75"/>
    <mergeCell ref="AA76:AC77"/>
    <mergeCell ref="AF74:AF75"/>
    <mergeCell ref="AG74:AG75"/>
    <mergeCell ref="B1:AH1"/>
    <mergeCell ref="W3:Z3"/>
    <mergeCell ref="B4:B5"/>
    <mergeCell ref="C4:F5"/>
    <mergeCell ref="AD4:AD5"/>
    <mergeCell ref="AE4:AE5"/>
    <mergeCell ref="AF4:AF5"/>
    <mergeCell ref="C3:F3"/>
    <mergeCell ref="G3:J3"/>
    <mergeCell ref="K3:N3"/>
    <mergeCell ref="O3:R3"/>
    <mergeCell ref="S3:V3"/>
    <mergeCell ref="AG4:AG5"/>
    <mergeCell ref="AH4:AH5"/>
    <mergeCell ref="AG6:AG7"/>
    <mergeCell ref="AH6:AH7"/>
    <mergeCell ref="AH8:AH9"/>
    <mergeCell ref="B10:B11"/>
    <mergeCell ref="O10:R11"/>
    <mergeCell ref="AD10:AD11"/>
  </mergeCells>
  <printOptions/>
  <pageMargins left="0.7" right="0.7" top="0.75" bottom="0.75" header="0.3" footer="0.3"/>
  <pageSetup orientation="portrait" paperSize="9" scale="58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CL26017</dc:creator>
  <cp:keywords/>
  <dc:description/>
  <cp:lastModifiedBy>039197</cp:lastModifiedBy>
  <cp:lastPrinted>2013-11-25T07:06:51Z</cp:lastPrinted>
  <dcterms:created xsi:type="dcterms:W3CDTF">2012-10-25T06:39:18Z</dcterms:created>
  <dcterms:modified xsi:type="dcterms:W3CDTF">2013-11-25T23:57:44Z</dcterms:modified>
  <cp:category/>
  <cp:version/>
  <cp:contentType/>
  <cp:contentStatus/>
</cp:coreProperties>
</file>